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Roaming\VNPT Plugin\Files\FileTemp\"/>
    </mc:Choice>
  </mc:AlternateContent>
  <xr:revisionPtr revIDLastSave="0" documentId="13_ncr:1_{3EB71F88-2488-4644-8466-E53B92BECE33}" xr6:coauthVersionLast="47" xr6:coauthVersionMax="47" xr10:uidLastSave="{00000000-0000-0000-0000-000000000000}"/>
  <bookViews>
    <workbookView xWindow="-108" yWindow="-108" windowWidth="23256" windowHeight="12576" tabRatio="840" xr2:uid="{00000000-000D-0000-FFFF-FFFF00000000}"/>
  </bookViews>
  <sheets>
    <sheet name="HỘ NGHÈO" sheetId="13" r:id="rId1"/>
    <sheet name="HỘ CẬN NGHÈO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7" i="13" l="1"/>
  <c r="H139" i="13" l="1"/>
  <c r="I139" i="13"/>
  <c r="J139" i="13"/>
  <c r="K139" i="13"/>
  <c r="L139" i="13"/>
  <c r="M139" i="13"/>
  <c r="N139" i="13"/>
  <c r="O139" i="13"/>
  <c r="P139" i="13"/>
  <c r="Q139" i="13"/>
  <c r="R139" i="13"/>
  <c r="S139" i="13"/>
  <c r="T139" i="13"/>
  <c r="I245" i="14"/>
  <c r="J245" i="14"/>
  <c r="K245" i="14"/>
  <c r="L245" i="14"/>
  <c r="M245" i="14"/>
  <c r="N245" i="14"/>
  <c r="O245" i="14"/>
  <c r="P245" i="14"/>
  <c r="Q245" i="14"/>
  <c r="R245" i="14"/>
  <c r="S245" i="14"/>
  <c r="R260" i="14" l="1"/>
  <c r="J277" i="14" l="1"/>
  <c r="N277" i="14"/>
  <c r="U277" i="14"/>
  <c r="V277" i="14"/>
  <c r="A277" i="14"/>
  <c r="B277" i="14"/>
  <c r="A284" i="14"/>
  <c r="J274" i="14"/>
  <c r="N274" i="14"/>
  <c r="O274" i="14"/>
  <c r="U274" i="14"/>
  <c r="V274" i="14"/>
  <c r="A274" i="14"/>
  <c r="B274" i="14"/>
  <c r="J260" i="14"/>
  <c r="N260" i="14"/>
  <c r="O260" i="14"/>
  <c r="P260" i="14"/>
  <c r="Q260" i="14"/>
  <c r="S260" i="14"/>
  <c r="U260" i="14"/>
  <c r="V260" i="14"/>
  <c r="H260" i="14"/>
  <c r="A260" i="14"/>
  <c r="B260" i="14"/>
  <c r="H245" i="14"/>
  <c r="A245" i="14"/>
  <c r="B245" i="14"/>
  <c r="A221" i="14"/>
  <c r="B221" i="14"/>
  <c r="N175" i="14"/>
  <c r="T175" i="14"/>
  <c r="U175" i="14"/>
  <c r="V175" i="14"/>
  <c r="H175" i="14"/>
  <c r="A175" i="14"/>
  <c r="B175" i="14"/>
  <c r="J207" i="14"/>
  <c r="N207" i="14"/>
  <c r="O207" i="14"/>
  <c r="P207" i="14"/>
  <c r="Q207" i="14"/>
  <c r="U207" i="14"/>
  <c r="V207" i="14"/>
  <c r="A207" i="14"/>
  <c r="B207" i="14"/>
  <c r="J196" i="14"/>
  <c r="N196" i="14"/>
  <c r="O196" i="14"/>
  <c r="Q196" i="14"/>
  <c r="R196" i="14"/>
  <c r="U196" i="14"/>
  <c r="V196" i="14"/>
  <c r="A196" i="14"/>
  <c r="B196" i="14"/>
  <c r="J180" i="14"/>
  <c r="N180" i="14"/>
  <c r="P180" i="14"/>
  <c r="R180" i="14"/>
  <c r="S180" i="14"/>
  <c r="U180" i="14"/>
  <c r="V180" i="14"/>
  <c r="J166" i="14"/>
  <c r="N166" i="14"/>
  <c r="T166" i="14"/>
  <c r="U166" i="14"/>
  <c r="V166" i="14"/>
  <c r="A180" i="14"/>
  <c r="B180" i="14"/>
  <c r="A166" i="14"/>
  <c r="B166" i="14"/>
  <c r="A161" i="14"/>
  <c r="B161" i="14"/>
  <c r="A141" i="14"/>
  <c r="B141" i="14"/>
  <c r="A118" i="14"/>
  <c r="I51" i="14"/>
  <c r="J51" i="14"/>
  <c r="L51" i="14"/>
  <c r="N51" i="14"/>
  <c r="O51" i="14"/>
  <c r="P51" i="14"/>
  <c r="Q51" i="14"/>
  <c r="S51" i="14"/>
  <c r="T51" i="14"/>
  <c r="U51" i="14"/>
  <c r="V51" i="14"/>
  <c r="H51" i="14"/>
  <c r="B118" i="14"/>
  <c r="A51" i="14"/>
  <c r="B51" i="14"/>
  <c r="A104" i="14"/>
  <c r="B104" i="14"/>
  <c r="I167" i="13"/>
  <c r="J167" i="13"/>
  <c r="K167" i="13"/>
  <c r="L167" i="13"/>
  <c r="M167" i="13"/>
  <c r="O167" i="13"/>
  <c r="P167" i="13"/>
  <c r="Q167" i="13"/>
  <c r="R167" i="13"/>
  <c r="S167" i="13"/>
  <c r="T167" i="13"/>
  <c r="U167" i="13"/>
  <c r="V167" i="13"/>
  <c r="H167" i="13"/>
  <c r="I159" i="13"/>
  <c r="J159" i="13"/>
  <c r="K159" i="13"/>
  <c r="L159" i="13"/>
  <c r="M159" i="13"/>
  <c r="N159" i="13"/>
  <c r="O159" i="13"/>
  <c r="P159" i="13"/>
  <c r="Q159" i="13"/>
  <c r="R159" i="13"/>
  <c r="S159" i="13"/>
  <c r="T159" i="13"/>
  <c r="U159" i="13"/>
  <c r="V159" i="13"/>
  <c r="H159" i="13"/>
  <c r="I156" i="13"/>
  <c r="J156" i="13"/>
  <c r="K156" i="13"/>
  <c r="L156" i="13"/>
  <c r="M156" i="13"/>
  <c r="N156" i="13"/>
  <c r="O156" i="13"/>
  <c r="P156" i="13"/>
  <c r="Q156" i="13"/>
  <c r="R156" i="13"/>
  <c r="S156" i="13"/>
  <c r="T156" i="13"/>
  <c r="U156" i="13"/>
  <c r="V156" i="13"/>
  <c r="H156" i="13"/>
  <c r="I143" i="13"/>
  <c r="J143" i="13"/>
  <c r="K143" i="13"/>
  <c r="L143" i="13"/>
  <c r="M143" i="13"/>
  <c r="N143" i="13"/>
  <c r="O143" i="13"/>
  <c r="P143" i="13"/>
  <c r="Q143" i="13"/>
  <c r="R143" i="13"/>
  <c r="S143" i="13"/>
  <c r="H143" i="13"/>
  <c r="U139" i="13"/>
  <c r="V139" i="13"/>
  <c r="I127" i="13"/>
  <c r="J127" i="13"/>
  <c r="K127" i="13"/>
  <c r="L127" i="13"/>
  <c r="M127" i="13"/>
  <c r="N127" i="13"/>
  <c r="O127" i="13"/>
  <c r="P127" i="13"/>
  <c r="Q127" i="13"/>
  <c r="R127" i="13"/>
  <c r="S127" i="13"/>
  <c r="T127" i="13"/>
  <c r="U127" i="13"/>
  <c r="V127" i="13"/>
  <c r="H127" i="13"/>
  <c r="I122" i="13"/>
  <c r="J122" i="13"/>
  <c r="K122" i="13"/>
  <c r="L122" i="13"/>
  <c r="M122" i="13"/>
  <c r="N122" i="13"/>
  <c r="O122" i="13"/>
  <c r="P122" i="13"/>
  <c r="Q122" i="13"/>
  <c r="R122" i="13"/>
  <c r="S122" i="13"/>
  <c r="T122" i="13"/>
  <c r="U122" i="13"/>
  <c r="V122" i="13"/>
  <c r="H122" i="13"/>
  <c r="A285" i="14" l="1"/>
  <c r="B285" i="14"/>
  <c r="A61" i="13"/>
  <c r="B61" i="13"/>
  <c r="D61" i="13"/>
  <c r="E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D114" i="13" l="1"/>
  <c r="Q115" i="13" l="1"/>
  <c r="K17" i="14" l="1"/>
  <c r="L17" i="14"/>
  <c r="M17" i="14"/>
  <c r="N17" i="14"/>
  <c r="O17" i="14"/>
  <c r="P17" i="14"/>
  <c r="Q17" i="14"/>
  <c r="R17" i="14"/>
  <c r="S17" i="14"/>
  <c r="H17" i="14"/>
  <c r="I17" i="14"/>
  <c r="J17" i="14"/>
  <c r="J118" i="14"/>
  <c r="H141" i="14"/>
  <c r="N278" i="14" l="1"/>
  <c r="J278" i="14"/>
  <c r="G278" i="14"/>
  <c r="F278" i="14"/>
  <c r="E278" i="14"/>
  <c r="D278" i="14"/>
  <c r="N275" i="14"/>
  <c r="J275" i="14"/>
  <c r="G275" i="14"/>
  <c r="F275" i="14"/>
  <c r="E275" i="14"/>
  <c r="D275" i="14"/>
  <c r="T222" i="14"/>
  <c r="G222" i="14"/>
  <c r="F222" i="14"/>
  <c r="E222" i="14"/>
  <c r="D222" i="14"/>
  <c r="S104" i="14"/>
  <c r="R104" i="14"/>
  <c r="Q104" i="14"/>
  <c r="P104" i="14"/>
  <c r="O104" i="14"/>
  <c r="N104" i="14"/>
  <c r="L104" i="14"/>
  <c r="J104" i="14"/>
  <c r="H104" i="14"/>
  <c r="E104" i="14"/>
  <c r="D104" i="14"/>
  <c r="O161" i="14"/>
  <c r="N161" i="14"/>
  <c r="M161" i="14"/>
  <c r="J161" i="14"/>
  <c r="E161" i="14"/>
  <c r="D161" i="14"/>
  <c r="Q141" i="14"/>
  <c r="P141" i="14"/>
  <c r="O141" i="14"/>
  <c r="N141" i="14"/>
  <c r="M141" i="14"/>
  <c r="L141" i="14"/>
  <c r="K141" i="14"/>
  <c r="J141" i="14"/>
  <c r="I141" i="14"/>
  <c r="E141" i="14"/>
  <c r="D141" i="14"/>
  <c r="S118" i="14"/>
  <c r="R118" i="14"/>
  <c r="Q118" i="14"/>
  <c r="P118" i="14"/>
  <c r="O118" i="14"/>
  <c r="N118" i="14"/>
  <c r="E118" i="14"/>
  <c r="D118" i="14"/>
  <c r="S160" i="13"/>
  <c r="R160" i="13"/>
  <c r="Q160" i="13"/>
  <c r="P160" i="13"/>
  <c r="O160" i="13"/>
  <c r="N160" i="13"/>
  <c r="M160" i="13"/>
  <c r="L160" i="13"/>
  <c r="K160" i="13"/>
  <c r="J160" i="13"/>
  <c r="I160" i="13"/>
  <c r="H160" i="13"/>
  <c r="G160" i="13"/>
  <c r="F160" i="13"/>
  <c r="E160" i="13"/>
  <c r="D160" i="13"/>
  <c r="S157" i="13"/>
  <c r="R157" i="13"/>
  <c r="Q157" i="13"/>
  <c r="P157" i="13"/>
  <c r="O157" i="13"/>
  <c r="N157" i="13"/>
  <c r="M157" i="13"/>
  <c r="L157" i="13"/>
  <c r="K157" i="13"/>
  <c r="J157" i="13"/>
  <c r="I157" i="13"/>
  <c r="H157" i="13"/>
  <c r="G157" i="13"/>
  <c r="F157" i="13"/>
  <c r="E157" i="13"/>
  <c r="S144" i="13"/>
  <c r="R144" i="13"/>
  <c r="Q144" i="13"/>
  <c r="P144" i="13"/>
  <c r="O144" i="13"/>
  <c r="N144" i="13"/>
  <c r="M144" i="13"/>
  <c r="L144" i="13"/>
  <c r="K144" i="13"/>
  <c r="J144" i="13"/>
  <c r="I144" i="13"/>
  <c r="H144" i="13"/>
  <c r="G144" i="13"/>
  <c r="F144" i="13"/>
  <c r="E144" i="13"/>
  <c r="D144" i="13"/>
  <c r="S140" i="13"/>
  <c r="R140" i="13"/>
  <c r="Q140" i="13"/>
  <c r="P140" i="13"/>
  <c r="O140" i="13"/>
  <c r="N140" i="13"/>
  <c r="M140" i="13"/>
  <c r="L140" i="13"/>
  <c r="K140" i="13"/>
  <c r="J140" i="13"/>
  <c r="I140" i="13"/>
  <c r="H140" i="13"/>
  <c r="G140" i="13"/>
  <c r="F140" i="13"/>
  <c r="E140" i="13"/>
  <c r="D140" i="13"/>
  <c r="S128" i="13"/>
  <c r="R128" i="13"/>
  <c r="Q128" i="13"/>
  <c r="P128" i="13"/>
  <c r="O128" i="13"/>
  <c r="N128" i="13"/>
  <c r="M128" i="13"/>
  <c r="L128" i="13"/>
  <c r="K128" i="13"/>
  <c r="J128" i="13"/>
  <c r="I128" i="13"/>
  <c r="H128" i="13"/>
  <c r="G128" i="13"/>
  <c r="F128" i="13"/>
  <c r="E128" i="13"/>
  <c r="D128" i="13"/>
  <c r="S123" i="13"/>
  <c r="R123" i="13"/>
  <c r="Q123" i="13"/>
  <c r="N123" i="13"/>
  <c r="M123" i="13"/>
  <c r="L123" i="13"/>
  <c r="K123" i="13"/>
  <c r="J123" i="13"/>
  <c r="I123" i="13"/>
  <c r="H123" i="13"/>
  <c r="G123" i="13"/>
  <c r="F123" i="13"/>
  <c r="E123" i="13"/>
  <c r="D123" i="13"/>
  <c r="S115" i="13"/>
  <c r="R115" i="13"/>
  <c r="P115" i="13"/>
  <c r="O115" i="13"/>
  <c r="N115" i="13"/>
  <c r="M115" i="13"/>
  <c r="L115" i="13"/>
  <c r="K115" i="13"/>
  <c r="J115" i="13"/>
  <c r="I115" i="13"/>
  <c r="H115" i="13"/>
  <c r="G115" i="13"/>
  <c r="F115" i="13"/>
  <c r="E115" i="13"/>
  <c r="D115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E78" i="13"/>
  <c r="D78" i="13"/>
  <c r="B78" i="13"/>
  <c r="A78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E114" i="13"/>
  <c r="B114" i="13"/>
  <c r="A114" i="13"/>
  <c r="S105" i="13"/>
  <c r="R105" i="13"/>
  <c r="Q105" i="13"/>
  <c r="P105" i="13"/>
  <c r="O105" i="13"/>
  <c r="N105" i="13"/>
  <c r="M105" i="13"/>
  <c r="L105" i="13"/>
  <c r="K105" i="13"/>
  <c r="J105" i="13"/>
  <c r="I105" i="13"/>
  <c r="H105" i="13"/>
  <c r="E105" i="13"/>
  <c r="D105" i="13"/>
  <c r="B105" i="13"/>
  <c r="A105" i="13"/>
  <c r="S95" i="13"/>
  <c r="R95" i="13"/>
  <c r="Q95" i="13"/>
  <c r="P95" i="13"/>
  <c r="O95" i="13"/>
  <c r="N95" i="13"/>
  <c r="M95" i="13"/>
  <c r="L95" i="13"/>
  <c r="K95" i="13"/>
  <c r="J95" i="13"/>
  <c r="I95" i="13"/>
  <c r="H95" i="13"/>
  <c r="E95" i="13"/>
  <c r="D95" i="13"/>
  <c r="B95" i="13"/>
  <c r="S89" i="13"/>
  <c r="R89" i="13"/>
  <c r="Q89" i="13"/>
  <c r="P89" i="13"/>
  <c r="O89" i="13"/>
  <c r="N89" i="13"/>
  <c r="M89" i="13"/>
  <c r="L89" i="13"/>
  <c r="K89" i="13"/>
  <c r="J89" i="13"/>
  <c r="I89" i="13"/>
  <c r="H89" i="13"/>
  <c r="E89" i="13"/>
  <c r="D89" i="13"/>
  <c r="B89" i="13"/>
  <c r="A89" i="13"/>
  <c r="S26" i="13"/>
  <c r="R26" i="13"/>
  <c r="Q26" i="13"/>
  <c r="P26" i="13"/>
  <c r="O26" i="13"/>
  <c r="N26" i="13"/>
  <c r="M26" i="13"/>
  <c r="L26" i="13"/>
  <c r="K26" i="13"/>
  <c r="J26" i="13"/>
  <c r="I26" i="13"/>
  <c r="E26" i="13"/>
  <c r="D26" i="13"/>
  <c r="B26" i="13"/>
  <c r="A26" i="13"/>
  <c r="R21" i="13"/>
  <c r="Q21" i="13"/>
  <c r="O21" i="13"/>
  <c r="N21" i="13"/>
  <c r="L21" i="13"/>
  <c r="K21" i="13"/>
  <c r="J21" i="13"/>
  <c r="I21" i="13"/>
  <c r="H21" i="13"/>
  <c r="E21" i="13"/>
  <c r="B21" i="13"/>
  <c r="A21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E18" i="13"/>
  <c r="D18" i="13"/>
  <c r="B18" i="13"/>
  <c r="A18" i="13"/>
  <c r="U1" i="13"/>
  <c r="B168" i="13" l="1"/>
  <c r="A168" i="13"/>
  <c r="H285" i="14"/>
  <c r="L285" i="14"/>
  <c r="T285" i="14"/>
  <c r="J285" i="14"/>
  <c r="N285" i="14"/>
  <c r="R285" i="14"/>
  <c r="I285" i="14"/>
  <c r="M285" i="14"/>
  <c r="Q285" i="14"/>
  <c r="O285" i="14"/>
  <c r="S285" i="14"/>
  <c r="F285" i="14"/>
  <c r="P285" i="14"/>
  <c r="G285" i="14"/>
  <c r="K285" i="14"/>
  <c r="D285" i="14"/>
  <c r="E285" i="14"/>
</calcChain>
</file>

<file path=xl/sharedStrings.xml><?xml version="1.0" encoding="utf-8"?>
<sst xmlns="http://schemas.openxmlformats.org/spreadsheetml/2006/main" count="1853" uniqueCount="728">
  <si>
    <t>Tái nghèo</t>
  </si>
  <si>
    <t>Tổng cộng</t>
  </si>
  <si>
    <t>Tái cận nghèo</t>
  </si>
  <si>
    <t>Kinh</t>
  </si>
  <si>
    <t>Nguyễn Thị Hồng</t>
  </si>
  <si>
    <t>Thôn Thuận Nam</t>
  </si>
  <si>
    <t>Thôn Đắc Quang</t>
  </si>
  <si>
    <t>Thôn Đắc Phúc</t>
  </si>
  <si>
    <t>Thôn Đắc Lợi</t>
  </si>
  <si>
    <t>Thôn Đắc Lộc</t>
  </si>
  <si>
    <t>Thôn Đắc Thuỷ</t>
  </si>
  <si>
    <t>Thôn Đắc Kim</t>
  </si>
  <si>
    <t>Thôn Đắc An</t>
  </si>
  <si>
    <t>Thôn Đắc Thọ</t>
  </si>
  <si>
    <t>Độc lập - Tự do - Hạnh phúc</t>
  </si>
  <si>
    <t>UỶ BAN NHÂN DÂN</t>
  </si>
  <si>
    <t>CỘNG HÒA XÃ HỘI CHỦ NGHĨA VIỆT NAM</t>
  </si>
  <si>
    <t>STT chủ hộ</t>
  </si>
  <si>
    <t>STT thành viên hộ</t>
  </si>
  <si>
    <t xml:space="preserve">HỌ, TÊN CHỦ HỘ  VÀ THÀNH VIÊN TRONG HỘ (chủ hộ ghi trước, thành viên ghi sau); THÔN, BON, BUÔN, TỔ DÂN PHỐ </t>
  </si>
  <si>
    <t>NĂM SINH</t>
  </si>
  <si>
    <t>Dân tộc (Kinh, M'Nông, Mạ…)</t>
  </si>
  <si>
    <t>Quan hệ với chủ hộ (vợ, chồng,con…)</t>
  </si>
  <si>
    <t>Nam (X)</t>
  </si>
  <si>
    <t>Nữ (X)</t>
  </si>
  <si>
    <t>CH</t>
  </si>
  <si>
    <t>Con</t>
  </si>
  <si>
    <t>Vợ</t>
  </si>
  <si>
    <t>Mẹ</t>
  </si>
  <si>
    <t>Nguyễn Thị Lan</t>
  </si>
  <si>
    <t>Chồng</t>
  </si>
  <si>
    <t>Nùng</t>
  </si>
  <si>
    <t>Cháu</t>
  </si>
  <si>
    <t>Nguyễn Thị Hạnh</t>
  </si>
  <si>
    <t>Trần Thị Phương</t>
  </si>
  <si>
    <t xml:space="preserve">    XÃ THUẬN AN</t>
  </si>
  <si>
    <t>Nguyễn Thị Hoa</t>
  </si>
  <si>
    <t>Nguyễn Thị Mai</t>
  </si>
  <si>
    <t>Thôn Thuận Hạnh</t>
  </si>
  <si>
    <t>Thôn Thuận Thành</t>
  </si>
  <si>
    <t>Nguyễn Hoàng Yến</t>
  </si>
  <si>
    <t>Thôn Đức Hòa</t>
  </si>
  <si>
    <t>Thôn Đức An</t>
  </si>
  <si>
    <t>Phan Thị Hồng</t>
  </si>
  <si>
    <t>Thôn Thuận Bắc</t>
  </si>
  <si>
    <t>1986</t>
  </si>
  <si>
    <t>2020</t>
  </si>
  <si>
    <t>Thôn Thuận Sơn</t>
  </si>
  <si>
    <t>Bon Bu Đăk</t>
  </si>
  <si>
    <t>1955</t>
  </si>
  <si>
    <t>Y - Tiên</t>
  </si>
  <si>
    <t>H - Nuynh</t>
  </si>
  <si>
    <t>Y - Dương</t>
  </si>
  <si>
    <t>Y - Hùng</t>
  </si>
  <si>
    <t>Rể</t>
  </si>
  <si>
    <t>Em</t>
  </si>
  <si>
    <t>Bon SarPa</t>
  </si>
  <si>
    <t>CHIA HỘ NGHÈO THEO (đánh dáu nhân và ô tương ứng)</t>
  </si>
  <si>
    <t>Hộ chính sách có công (X)</t>
  </si>
  <si>
    <t>Hộ
DTTS
DTTC</t>
  </si>
  <si>
    <t>Hộ không có khả năng lao động (X)</t>
  </si>
  <si>
    <t>Chính sách hỗ trợ tiếp cận với 
các dịch vụ xã hội cơ bản</t>
  </si>
  <si>
    <t>Ghi chú</t>
  </si>
  <si>
    <t>Điểm</t>
  </si>
  <si>
    <t>Nghèo mới</t>
  </si>
  <si>
    <t>Nghèo cũ</t>
  </si>
  <si>
    <t>Hỗ trợ y tế</t>
  </si>
  <si>
    <t xml:space="preserve">Hỗ trợ giáo dục </t>
  </si>
  <si>
    <t>Hỗ trợ sản xuất</t>
  </si>
  <si>
    <t xml:space="preserve"> Hỗ trợ vay vốn tín dụng</t>
  </si>
  <si>
    <t>Hỗ trợ 
nhà ở</t>
  </si>
  <si>
    <t>Khác</t>
  </si>
  <si>
    <t>B1</t>
  </si>
  <si>
    <t>B2</t>
  </si>
  <si>
    <t>Nguyễn Hữu Vinh</t>
  </si>
  <si>
    <t>X</t>
  </si>
  <si>
    <t>HN cũ</t>
  </si>
  <si>
    <t>Nguyễn Thị Lợi</t>
  </si>
  <si>
    <t>Nguyễn Hữu Trúc Uyên</t>
  </si>
  <si>
    <t>Nguyễn Hữu Trường Sơn</t>
  </si>
  <si>
    <t>Trần Thị Thanh Thuận</t>
  </si>
  <si>
    <t>Trần Thị Thanh Thùy</t>
  </si>
  <si>
    <t>Trần Nguyễn Anh Tuấn</t>
  </si>
  <si>
    <t>Nguyễn Văn Tân</t>
  </si>
  <si>
    <t>Vũ Thị Kim Phượng</t>
  </si>
  <si>
    <t>Nguyễn Vũ Trung Nguyên</t>
  </si>
  <si>
    <t>Nguyễn Vũ Trung Vỹ</t>
  </si>
  <si>
    <t>CỘNG THÔN THUẬN NAM</t>
  </si>
  <si>
    <t>CỘNG THÔN THUẬN HẠNH</t>
  </si>
  <si>
    <t>Cao Thị Liên</t>
  </si>
  <si>
    <t>HN mới</t>
  </si>
  <si>
    <t>Nguyễn Thị Hồng Ánh</t>
  </si>
  <si>
    <t>Nguyễn Quốc Việt</t>
  </si>
  <si>
    <t>Triệu Thị Kim Hồng</t>
  </si>
  <si>
    <t>Triệu Thị Hồng Thư</t>
  </si>
  <si>
    <t>Triệu Thị Hồng Trâm</t>
  </si>
  <si>
    <t>Triệu Thị Hồng Ánh</t>
  </si>
  <si>
    <t>Nguyễn Quang</t>
  </si>
  <si>
    <t>Phan Thị Hoàng Oanh</t>
  </si>
  <si>
    <t>Nguyễn Châu Tuấn</t>
  </si>
  <si>
    <t>Nguyễn Thị Kiều Phương</t>
  </si>
  <si>
    <t>Nguyễn Thị Kiều Nga</t>
  </si>
  <si>
    <t>Nguyễn Phi Hùng</t>
  </si>
  <si>
    <t>Nguyễn Thị Quỳnh Như</t>
  </si>
  <si>
    <t>Nguyễn Quốc Hải</t>
  </si>
  <si>
    <t>Nguyễn Anh Quân</t>
  </si>
  <si>
    <t>CỘNG THÔN ĐỨC HÒA</t>
  </si>
  <si>
    <t>Lương Thị Nở</t>
  </si>
  <si>
    <t>01/1/1976</t>
  </si>
  <si>
    <t>Huỳnh Lương Minh Thư</t>
  </si>
  <si>
    <t>Huỳnh Lương Minh Đại</t>
  </si>
  <si>
    <t>Hoàng Thị Nhường</t>
  </si>
  <si>
    <t>-</t>
  </si>
  <si>
    <t>Lê Hoàng Nghĩa</t>
  </si>
  <si>
    <t>Lê Hoàng Như Ý</t>
  </si>
  <si>
    <t>Lê Hoàng Long</t>
  </si>
  <si>
    <t>31/4/2021</t>
  </si>
  <si>
    <t>CỘNG THÔN ĐỨC AN</t>
  </si>
  <si>
    <t>Nguyễn Đình Hường</t>
  </si>
  <si>
    <t>CNCS</t>
  </si>
  <si>
    <t>Đỗ Thị Vì</t>
  </si>
  <si>
    <t>Nguyễn Thị Vân</t>
  </si>
  <si>
    <t>Thái Duy Viên</t>
  </si>
  <si>
    <t>Thái Thị Bích Dung</t>
  </si>
  <si>
    <t>Thái Thị Hồng Hoa</t>
  </si>
  <si>
    <t>Thái Duy Vinh</t>
  </si>
  <si>
    <t>Thái Duy Việt</t>
  </si>
  <si>
    <t>Nguyễn Thái Huyền Nhi</t>
  </si>
  <si>
    <t>Thái Bùi Bảo An</t>
  </si>
  <si>
    <t>CỘNG THÔN THUẬN SƠN</t>
  </si>
  <si>
    <t>Nguyễn Thị Oanh</t>
  </si>
  <si>
    <t>Kim Tiến Đạt</t>
  </si>
  <si>
    <t>Nguyễn Văn Hải</t>
  </si>
  <si>
    <t>Nguyễn Ngọc Vy</t>
  </si>
  <si>
    <t>Nguyễn Ngọc Ly Na</t>
  </si>
  <si>
    <t>Nguyễn Anh Hùng</t>
  </si>
  <si>
    <t>Nguyễn Thị Trà</t>
  </si>
  <si>
    <t>CỘNG THÔN THUẬN BẮC</t>
  </si>
  <si>
    <t>H Biơn</t>
  </si>
  <si>
    <t>M Nông</t>
  </si>
  <si>
    <t>Điểu Kruônh</t>
  </si>
  <si>
    <t>H - Khuôn</t>
  </si>
  <si>
    <t>Chị</t>
  </si>
  <si>
    <t>Y Phước</t>
  </si>
  <si>
    <t>H - Huệ</t>
  </si>
  <si>
    <t>Y Ly Ka</t>
  </si>
  <si>
    <t>Y Nhiên</t>
  </si>
  <si>
    <t>H - Nép</t>
  </si>
  <si>
    <t>Y Thich</t>
  </si>
  <si>
    <t>Y Chi A</t>
  </si>
  <si>
    <t>Y Ly Kha</t>
  </si>
  <si>
    <t>H Na San Zi</t>
  </si>
  <si>
    <t>Y Ya Sip</t>
  </si>
  <si>
    <t>Y Ya Sep</t>
  </si>
  <si>
    <t>H Đương</t>
  </si>
  <si>
    <t>H Na Hin</t>
  </si>
  <si>
    <t>H Mây</t>
  </si>
  <si>
    <t>H - Đai</t>
  </si>
  <si>
    <t>H Lan</t>
  </si>
  <si>
    <t>H Rông</t>
  </si>
  <si>
    <t>CỘNG BON BU ĐĂK</t>
  </si>
  <si>
    <t>H - Djram</t>
  </si>
  <si>
    <t>H Hang</t>
  </si>
  <si>
    <t>Y Ngôt</t>
  </si>
  <si>
    <t>H' Nhân</t>
  </si>
  <si>
    <t>H - Sra</t>
  </si>
  <si>
    <t>H - Soa</t>
  </si>
  <si>
    <t>H - Goa</t>
  </si>
  <si>
    <t>H Trâm</t>
  </si>
  <si>
    <t>Y Jơn Kpơr</t>
  </si>
  <si>
    <t>H Mi An</t>
  </si>
  <si>
    <t>VỢ</t>
  </si>
  <si>
    <t>Y - Jut</t>
  </si>
  <si>
    <t>H Vut</t>
  </si>
  <si>
    <t>Y - But</t>
  </si>
  <si>
    <t>Y Phut</t>
  </si>
  <si>
    <t>Y - Tuer</t>
  </si>
  <si>
    <t>H Kher</t>
  </si>
  <si>
    <t>Y - Trung</t>
  </si>
  <si>
    <t>Điểu Đem</t>
  </si>
  <si>
    <t>H - Hêm</t>
  </si>
  <si>
    <t>H - Thi</t>
  </si>
  <si>
    <t>Điểu Ly Vi</t>
  </si>
  <si>
    <t>Điểu Sô Ri</t>
  </si>
  <si>
    <t xml:space="preserve">Y Dêô  </t>
  </si>
  <si>
    <t>H' Bri</t>
  </si>
  <si>
    <t>Y - Niêp</t>
  </si>
  <si>
    <t>H - Diêp</t>
  </si>
  <si>
    <t>H - Thuyết</t>
  </si>
  <si>
    <t>H Trúc</t>
  </si>
  <si>
    <t>H - Doan</t>
  </si>
  <si>
    <t>Y - Phương</t>
  </si>
  <si>
    <t>H - Khuê</t>
  </si>
  <si>
    <t>Y - Nguyễn</t>
  </si>
  <si>
    <t>Y - Dược</t>
  </si>
  <si>
    <t>Y - Sang</t>
  </si>
  <si>
    <t>Điểu Lý</t>
  </si>
  <si>
    <t>H Wet</t>
  </si>
  <si>
    <t>H - Suy</t>
  </si>
  <si>
    <t>Y - Huy</t>
  </si>
  <si>
    <t>H - Vien</t>
  </si>
  <si>
    <t>CỘNG BON SARPA</t>
  </si>
  <si>
    <t>x</t>
  </si>
  <si>
    <t>Trần Thị Ngọc Hảo</t>
  </si>
  <si>
    <t>26/2/2002</t>
  </si>
  <si>
    <t>Trần Thị Ngọc Thương</t>
  </si>
  <si>
    <t>20/2/2006</t>
  </si>
  <si>
    <t>Trần Thị Ngọc Huyền</t>
  </si>
  <si>
    <t>Lục Bảo Gia Huy</t>
  </si>
  <si>
    <t>Lục Bảo Gia Hân</t>
  </si>
  <si>
    <t>Trương Thị Bảy</t>
  </si>
  <si>
    <t>Võ Thị Thuỳ Nhung</t>
  </si>
  <si>
    <t>23/4/1988</t>
  </si>
  <si>
    <t>Võ Minh Tịnh</t>
  </si>
  <si>
    <t>Nguyễn Thị Mai Linh</t>
  </si>
  <si>
    <t>Nguyễn Phi Long</t>
  </si>
  <si>
    <t>Nguyễn Nhật Huy</t>
  </si>
  <si>
    <t>17/3/2024</t>
  </si>
  <si>
    <t>Thái Thị Thu Thảo</t>
  </si>
  <si>
    <t>Huỳnh Thị Tuyết Hồng</t>
  </si>
  <si>
    <t>Nguyễn Thanh Tâm</t>
  </si>
  <si>
    <t>Võ Thị Liên</t>
  </si>
  <si>
    <t>Nguyễn Đức Toàn</t>
  </si>
  <si>
    <t>Nguyễn Thị Vi</t>
  </si>
  <si>
    <t>Nguyễn Đức Khoa</t>
  </si>
  <si>
    <t>Nguyễn Thị Nghĩa</t>
  </si>
  <si>
    <t xml:space="preserve">x </t>
  </si>
  <si>
    <t>Đinh Bạt Thiện</t>
  </si>
  <si>
    <t>Trần Thị Diễm Trang</t>
  </si>
  <si>
    <t>Nguyễn Văn Lợi</t>
  </si>
  <si>
    <t>Nguyễn Văn Nam</t>
  </si>
  <si>
    <t>Nguyễn Bảo Sơn</t>
  </si>
  <si>
    <t>Trần Thị Bê</t>
  </si>
  <si>
    <t>21/3/1963</t>
  </si>
  <si>
    <t>Trương Thị Cẩm Nhung</t>
  </si>
  <si>
    <t>20/6/1986</t>
  </si>
  <si>
    <t>Trương Tấn Vịnh</t>
  </si>
  <si>
    <t>Lê Thị Tý</t>
  </si>
  <si>
    <t>Nguyễn Hoàng Thiên Phúc</t>
  </si>
  <si>
    <t>25/5/2011</t>
  </si>
  <si>
    <t>Thị Ôn</t>
  </si>
  <si>
    <t>KH Me</t>
  </si>
  <si>
    <t>Thị Xuân</t>
  </si>
  <si>
    <t>Thị Hương</t>
  </si>
  <si>
    <t>Thị Thanh</t>
  </si>
  <si>
    <t>Danh Tuấn Anh</t>
  </si>
  <si>
    <t>Phan Thị Bảo Ngọc</t>
  </si>
  <si>
    <t>Nguyễn Đình Đường</t>
  </si>
  <si>
    <t>Nguyễn Thị Sâm</t>
  </si>
  <si>
    <t>Nguyễn Đình Nguyên</t>
  </si>
  <si>
    <t>Nguyễn Thị Thuỷ</t>
  </si>
  <si>
    <t>Nguyễn Thị Thơ</t>
  </si>
  <si>
    <t>Nguyễn Thị Tuyền</t>
  </si>
  <si>
    <t>Ninh Hùng Phúc</t>
  </si>
  <si>
    <t>Ninh Thị Trúc Linh</t>
  </si>
  <si>
    <t>29/5/2005</t>
  </si>
  <si>
    <t>Ninh Thị Thùy Vân</t>
  </si>
  <si>
    <t>Lê Thị Hương</t>
  </si>
  <si>
    <t>Nguyễn Thị Hồng Thái</t>
  </si>
  <si>
    <t>Võ Văn Trường</t>
  </si>
  <si>
    <t>29/8/1990</t>
  </si>
  <si>
    <t>Lê Xuân Hoa</t>
  </si>
  <si>
    <t>mẹ</t>
  </si>
  <si>
    <t>Nguyễn Thị Hiền</t>
  </si>
  <si>
    <t>Lê Thị Hoài Linh</t>
  </si>
  <si>
    <t>Lê Thị Bảo Ân</t>
  </si>
  <si>
    <t>Quan hệ với chủ hộ (vợ, chồng, con…)</t>
  </si>
  <si>
    <t>CHIA HỘ CẬN NGHÈO THEO (đánh dáu nhân và ô tương ứng)</t>
  </si>
  <si>
    <t>Hộ
DTTS</t>
  </si>
  <si>
    <t>Cận nghèo mới</t>
  </si>
  <si>
    <t>Cận nghèo cũ</t>
  </si>
  <si>
    <t>Trần Minh Phương</t>
  </si>
  <si>
    <t>CN cũ</t>
  </si>
  <si>
    <t>Trần Gia Khang</t>
  </si>
  <si>
    <t>Trần Văn Can</t>
  </si>
  <si>
    <t>H Plông</t>
  </si>
  <si>
    <t>Trần Như Ý</t>
  </si>
  <si>
    <t>Nguyễn Thị Đăng</t>
  </si>
  <si>
    <t>Trương Minh Tự</t>
  </si>
  <si>
    <t>Trương Thị Quỳnh Như</t>
  </si>
  <si>
    <t>Trương Phạm Bảo Vy</t>
  </si>
  <si>
    <t>Trương Thị Đàng</t>
  </si>
  <si>
    <t>Nguyễn Thị Son</t>
  </si>
  <si>
    <t>Đinh Văn Thanh</t>
  </si>
  <si>
    <t>1952</t>
  </si>
  <si>
    <t>Hoàng Thanh Tú</t>
  </si>
  <si>
    <t>Hoàng Minh Quân</t>
  </si>
  <si>
    <t>Đinh Việt Nam</t>
  </si>
  <si>
    <t>Nguyễn Quang Bình</t>
  </si>
  <si>
    <t>Bùi Thị Lan</t>
  </si>
  <si>
    <t>Nguyễn Nhật Sơn</t>
  </si>
  <si>
    <t>Nguyễn Đình Hòa</t>
  </si>
  <si>
    <t>Phan Thị Ánh Sương</t>
  </si>
  <si>
    <t>Nguyễn Quỳnh Nhi</t>
  </si>
  <si>
    <t>Nguyễn Quỳnh Trân</t>
  </si>
  <si>
    <t>Hồ Trần Xuân Hưng</t>
  </si>
  <si>
    <t>Lê Thị Minh Lượng</t>
  </si>
  <si>
    <t>Hồ Xuân Thịnh</t>
  </si>
  <si>
    <t>Hồ Thị Kim Ngân</t>
  </si>
  <si>
    <t>HNCS</t>
  </si>
  <si>
    <t>Nguyễn Thị Hòa</t>
  </si>
  <si>
    <t>Nguyễn Văn Tám</t>
  </si>
  <si>
    <t>Nguyễn Văn Mười</t>
  </si>
  <si>
    <t>Vương Thị Thanh</t>
  </si>
  <si>
    <t>Nguyễn Khắc Nghĩa</t>
  </si>
  <si>
    <t>Nguyễn Thị Tình</t>
  </si>
  <si>
    <t>Nguyễn Khắc Long</t>
  </si>
  <si>
    <t>Nguyễn Ngọc Tường Vy</t>
  </si>
  <si>
    <t>Nguyễn Khắc Minh Khôi</t>
  </si>
  <si>
    <t>0'9/10/2018</t>
  </si>
  <si>
    <t>Hồ Sỹ Tứ</t>
  </si>
  <si>
    <t>Nguyễn Thị Huyền</t>
  </si>
  <si>
    <t>Hồ Nguyễn Thanh Tâm</t>
  </si>
  <si>
    <t>Hồ Nguyễn Linh Đan</t>
  </si>
  <si>
    <t>Hồ Nguyễn Oanh Thi</t>
  </si>
  <si>
    <t>Hồ Nguyễn Ngọc Diệp</t>
  </si>
  <si>
    <t>Hồ Thị Hải</t>
  </si>
  <si>
    <t>Nguyễn Thị Thẩm</t>
  </si>
  <si>
    <t>Nguyễn Đình Hiếu</t>
  </si>
  <si>
    <t>Y Weng</t>
  </si>
  <si>
    <t>H - Plun Byă</t>
  </si>
  <si>
    <t>Y Xanh Byă</t>
  </si>
  <si>
    <t>Y Xuyên Byă</t>
  </si>
  <si>
    <t>Y Matathiax</t>
  </si>
  <si>
    <t>H Si Đi</t>
  </si>
  <si>
    <t>H Su Zin</t>
  </si>
  <si>
    <t>Y Sep</t>
  </si>
  <si>
    <t>H - Luyênh</t>
  </si>
  <si>
    <t>Y - Aphan</t>
  </si>
  <si>
    <t>Y Gia Van</t>
  </si>
  <si>
    <t>Y Gia Vôn</t>
  </si>
  <si>
    <t>H - Ngeng</t>
  </si>
  <si>
    <t>H - Thiêng</t>
  </si>
  <si>
    <t>H - Nhiêng</t>
  </si>
  <si>
    <t>Y - Ka Bkrông</t>
  </si>
  <si>
    <t>Điểu Khuê</t>
  </si>
  <si>
    <t>H - Tiêng</t>
  </si>
  <si>
    <t>H - Diêng</t>
  </si>
  <si>
    <t>Y - Xiêng</t>
  </si>
  <si>
    <t>Y - Út</t>
  </si>
  <si>
    <t>H - Phiên</t>
  </si>
  <si>
    <t>H Hiên</t>
  </si>
  <si>
    <t>Điểu Y Vỹ</t>
  </si>
  <si>
    <t>H Sâm</t>
  </si>
  <si>
    <t>Y Dương</t>
  </si>
  <si>
    <t>Y - Ka Nin</t>
  </si>
  <si>
    <t>Y Ka Tuyến</t>
  </si>
  <si>
    <t>H - Thin Bkrông</t>
  </si>
  <si>
    <t>Điểu Fan Ta</t>
  </si>
  <si>
    <t>H Ti Na BkRông</t>
  </si>
  <si>
    <t>Y Bình</t>
  </si>
  <si>
    <t>H - Hạnh</t>
  </si>
  <si>
    <t>H - Jin</t>
  </si>
  <si>
    <t>H - Chin</t>
  </si>
  <si>
    <t>H - Khin</t>
  </si>
  <si>
    <t>Y Trin</t>
  </si>
  <si>
    <t>H - Ha</t>
  </si>
  <si>
    <t>Y - Vũ Bu Dăm</t>
  </si>
  <si>
    <t>H - Ph Ri</t>
  </si>
  <si>
    <t>H - Nh Ruy</t>
  </si>
  <si>
    <t>H - Ghi</t>
  </si>
  <si>
    <t>Y - Ndep</t>
  </si>
  <si>
    <t>Thị Nhônh</t>
  </si>
  <si>
    <t>H - Hai</t>
  </si>
  <si>
    <t>Y - Oai</t>
  </si>
  <si>
    <t>Y - Ngoại</t>
  </si>
  <si>
    <t>Trần Viết Phong</t>
  </si>
  <si>
    <t>Trần Thị Bình</t>
  </si>
  <si>
    <t>Trần Viết Đạt</t>
  </si>
  <si>
    <t>27/10/2009</t>
  </si>
  <si>
    <t>Trần Thị Tường Vi</t>
  </si>
  <si>
    <t>Trần Viết Hưng</t>
  </si>
  <si>
    <t>30/8/2014</t>
  </si>
  <si>
    <t>Đỗ Duy Hồng</t>
  </si>
  <si>
    <t>Đỗ Duy Anh</t>
  </si>
  <si>
    <t>Đỗ Duy Khang</t>
  </si>
  <si>
    <t>Nguyễn Thị Lệ Anh</t>
  </si>
  <si>
    <t>Trần Trung Tuấn</t>
  </si>
  <si>
    <t>Nguyễn Gia Mùi</t>
  </si>
  <si>
    <t>Lê Thị Kim Chung</t>
  </si>
  <si>
    <t>Nguyễn Gia Hoàng Sơn</t>
  </si>
  <si>
    <t>Nguyễn Gia Hoàng Lâm</t>
  </si>
  <si>
    <t>Nguyễn Gia Phong</t>
  </si>
  <si>
    <t>Nguyễn Gia Linh</t>
  </si>
  <si>
    <t>Nguyễn Hoàng Gia Huy</t>
  </si>
  <si>
    <t>Nguyễn Hoàng Gia Nguyên</t>
  </si>
  <si>
    <t>Nguyễn Đức Thành</t>
  </si>
  <si>
    <t>Bùi Thị Kim Hương</t>
  </si>
  <si>
    <t>Nguyễn Ngọc Tri Ân</t>
  </si>
  <si>
    <t>17/3/2010</t>
  </si>
  <si>
    <t>Nguyễn Huyền Trân</t>
  </si>
  <si>
    <t>Khơ me</t>
  </si>
  <si>
    <t>Nguyễn Thị Đính</t>
  </si>
  <si>
    <t>Nguyễn Văn Học</t>
  </si>
  <si>
    <t>Nguyễn Văn Quân</t>
  </si>
  <si>
    <t>Nguyễn Thị Hằng</t>
  </si>
  <si>
    <t>Nguyễn Văn Hưng</t>
  </si>
  <si>
    <t>Nguyễn Văn Hiếu Hậu</t>
  </si>
  <si>
    <t>Khiêu Quốc Cường</t>
  </si>
  <si>
    <t>Sơn Hùng</t>
  </si>
  <si>
    <t>Phạm Thị Một</t>
  </si>
  <si>
    <t>Sơn Nguyễn Ngọc Hà</t>
  </si>
  <si>
    <t>Nguyễn Huy Hoàng</t>
  </si>
  <si>
    <t>Nguyễn Văn Lam</t>
  </si>
  <si>
    <t>20/4/1974</t>
  </si>
  <si>
    <t>Vũ Thị Huân</t>
  </si>
  <si>
    <t>20/6/1974</t>
  </si>
  <si>
    <t>23/6/2004</t>
  </si>
  <si>
    <t>Nguyễn Thị Phương</t>
  </si>
  <si>
    <t>Nguyễn Thị Trà My</t>
  </si>
  <si>
    <t>18/3/2012</t>
  </si>
  <si>
    <t>Nguyễn Việt Tiến</t>
  </si>
  <si>
    <t>Lương Thị Thuỷ</t>
  </si>
  <si>
    <t>Vũ Văn Hùng</t>
  </si>
  <si>
    <t>Lương Mạnh Hiếu</t>
  </si>
  <si>
    <t>Nguyễn Tiến Sỹ</t>
  </si>
  <si>
    <t>Nguyễn Thị Hải</t>
  </si>
  <si>
    <t>Nguyễn Tiến Quân</t>
  </si>
  <si>
    <t>16/2/2007</t>
  </si>
  <si>
    <t>Nguyễn Tiến Toàn</t>
  </si>
  <si>
    <t>Nguyễn Thị Mỹ Thu</t>
  </si>
  <si>
    <t>Phan Thị Lương</t>
  </si>
  <si>
    <t>Hoàng Thị Tuyết Anh</t>
  </si>
  <si>
    <t>Hoàng Phạm Ngọc Châu</t>
  </si>
  <si>
    <t>25/10/2014</t>
  </si>
  <si>
    <t>Nguyễn Thị Thuỳ Trang</t>
  </si>
  <si>
    <t>14/5/1998</t>
  </si>
  <si>
    <t>Trần Đình Chương</t>
  </si>
  <si>
    <t>16/12/1991</t>
  </si>
  <si>
    <t>Nguyễn Trương Gia Hân</t>
  </si>
  <si>
    <t>Trần Nguyễn Trung Anh</t>
  </si>
  <si>
    <t>17/4/2020</t>
  </si>
  <si>
    <t>Trần Nguyễn Thảo Nhi</t>
  </si>
  <si>
    <t>22/2/2022</t>
  </si>
  <si>
    <t>Trần Quang Đức</t>
  </si>
  <si>
    <t>Hoàng Thị Thanh</t>
  </si>
  <si>
    <t>Nguyễn Thị Nga</t>
  </si>
  <si>
    <t>Nguyễn Mai Hương</t>
  </si>
  <si>
    <t>Nguyễn Lệ Hùng</t>
  </si>
  <si>
    <t>Nguyễn Thị Thu Lý</t>
  </si>
  <si>
    <t>Nguyễn Minh Hoàng</t>
  </si>
  <si>
    <t>Nguyễn Quốc Khánh</t>
  </si>
  <si>
    <t>Trần Thị Tuyết</t>
  </si>
  <si>
    <t>19/5/1971</t>
  </si>
  <si>
    <t>Chu Thị Oanh</t>
  </si>
  <si>
    <t>Lê Xuân Lĩnh</t>
  </si>
  <si>
    <t>Lê Quang Sáng</t>
  </si>
  <si>
    <t>Lê Mỹ Sang</t>
  </si>
  <si>
    <t>14/9/1985</t>
  </si>
  <si>
    <t>19/8/2018</t>
  </si>
  <si>
    <t>24/10/1988</t>
  </si>
  <si>
    <t>19/2/2051</t>
  </si>
  <si>
    <t>20/9/2017</t>
  </si>
  <si>
    <t>04/11/2012</t>
  </si>
  <si>
    <t>07/12/2015</t>
  </si>
  <si>
    <t>05/10/1994</t>
  </si>
  <si>
    <t>02/10/1993</t>
  </si>
  <si>
    <t>09/10/2016</t>
  </si>
  <si>
    <t>Y Bá</t>
  </si>
  <si>
    <t>20/5/1992</t>
  </si>
  <si>
    <t>03/03/1986</t>
  </si>
  <si>
    <t>Trương Tấn Phát</t>
  </si>
  <si>
    <t>Trương Tấn Hiếu</t>
  </si>
  <si>
    <t>20/6/2023</t>
  </si>
  <si>
    <t>28/3/1979</t>
  </si>
  <si>
    <t>27/12/2001</t>
  </si>
  <si>
    <t>17/3/2004</t>
  </si>
  <si>
    <t>04/1/2014</t>
  </si>
  <si>
    <t>23/11/2018</t>
  </si>
  <si>
    <t>28/9/2021</t>
  </si>
  <si>
    <t>Nguyễn Gia Hoàng Vũ</t>
  </si>
  <si>
    <t>19/8/2025</t>
  </si>
  <si>
    <t>30/01/1962</t>
  </si>
  <si>
    <t>13/12/2005</t>
  </si>
  <si>
    <t>26/11/2014</t>
  </si>
  <si>
    <t>24/6/2009</t>
  </si>
  <si>
    <t>12/3/1980</t>
  </si>
  <si>
    <t>10/8/1988</t>
  </si>
  <si>
    <t>04/3/2012</t>
  </si>
  <si>
    <t>30/9/2015</t>
  </si>
  <si>
    <t>04/1/2010</t>
  </si>
  <si>
    <t>10/9/2011</t>
  </si>
  <si>
    <t>01/01/1970</t>
  </si>
  <si>
    <t>13/01/1998</t>
  </si>
  <si>
    <t>24/8/2008</t>
  </si>
  <si>
    <t>29/6/2018</t>
  </si>
  <si>
    <t>16/02/1995</t>
  </si>
  <si>
    <t>15/9/1997</t>
  </si>
  <si>
    <t>11/3/1998</t>
  </si>
  <si>
    <t>23/1/2001</t>
  </si>
  <si>
    <t>29/3/2006</t>
  </si>
  <si>
    <t>10/6/2008</t>
  </si>
  <si>
    <t>21/10/2013</t>
  </si>
  <si>
    <t>05/10/2019</t>
  </si>
  <si>
    <t>06/4/1941</t>
  </si>
  <si>
    <t>23/8/2009</t>
  </si>
  <si>
    <t>31/10/2011</t>
  </si>
  <si>
    <t>11/12/1955</t>
  </si>
  <si>
    <t>10/5/21945</t>
  </si>
  <si>
    <t>04/2/2004</t>
  </si>
  <si>
    <t>05/8/2010</t>
  </si>
  <si>
    <t>12/6//2012</t>
  </si>
  <si>
    <t>07/2/1958</t>
  </si>
  <si>
    <t>09/6/1984</t>
  </si>
  <si>
    <t>05/11/1954</t>
  </si>
  <si>
    <t>06/7/2015</t>
  </si>
  <si>
    <t>24/72019</t>
  </si>
  <si>
    <t>24/9/1966</t>
  </si>
  <si>
    <t>25/6/1993</t>
  </si>
  <si>
    <t>09/2/2006</t>
  </si>
  <si>
    <t>19/5/1995</t>
  </si>
  <si>
    <t>19/3/1960</t>
  </si>
  <si>
    <t>16/8/1987</t>
  </si>
  <si>
    <t>12/8/1989</t>
  </si>
  <si>
    <t>29/3/2010</t>
  </si>
  <si>
    <t>17/11/2011</t>
  </si>
  <si>
    <t>27/7/2020</t>
  </si>
  <si>
    <t>28/3/1983</t>
  </si>
  <si>
    <t>12/2/1983</t>
  </si>
  <si>
    <t>23/3/2016</t>
  </si>
  <si>
    <t>10/6/2017</t>
  </si>
  <si>
    <t>29/4/2006</t>
  </si>
  <si>
    <t>25/4/2009</t>
  </si>
  <si>
    <t>30/12/1954</t>
  </si>
  <si>
    <t>27/7/1979</t>
  </si>
  <si>
    <t>15/10/1981</t>
  </si>
  <si>
    <t>09/01/2006</t>
  </si>
  <si>
    <t>08/03/2008</t>
  </si>
  <si>
    <t>13/10/1978</t>
  </si>
  <si>
    <t>23/10/2007</t>
  </si>
  <si>
    <t>22/8/2010</t>
  </si>
  <si>
    <t>1/1/1971</t>
  </si>
  <si>
    <t>Xê Đăng</t>
  </si>
  <si>
    <t>10/12/1963</t>
  </si>
  <si>
    <t>20/4/1992</t>
  </si>
  <si>
    <t>25/4/2012</t>
  </si>
  <si>
    <t>08/10/1986</t>
  </si>
  <si>
    <t>04/5/1991</t>
  </si>
  <si>
    <t>Dương Thị Kim Hoàng</t>
  </si>
  <si>
    <t>28/91953</t>
  </si>
  <si>
    <t>05/1/2016</t>
  </si>
  <si>
    <t>HNSCN</t>
  </si>
  <si>
    <t>Đinh Thị Ngọc Ánh (Đinh Bạt Ánh)</t>
  </si>
  <si>
    <t>Võ Sỹ Anh Tuấn</t>
  </si>
  <si>
    <t>02/01/1994</t>
  </si>
  <si>
    <t>Nguyễn Thị Minh Hằng</t>
  </si>
  <si>
    <t>Nguyễn Thị Ngọc Nhân</t>
  </si>
  <si>
    <t>08/5/1994</t>
  </si>
  <si>
    <t>06/4/2020</t>
  </si>
  <si>
    <t>Nguyễn Thị Ngọc Hoa</t>
  </si>
  <si>
    <t>18/9/2021</t>
  </si>
  <si>
    <t>Nguyễn Thọ Tới</t>
  </si>
  <si>
    <t>01/'01/1992</t>
  </si>
  <si>
    <t>09/12/2015</t>
  </si>
  <si>
    <t>Đoàn Thị Triều</t>
  </si>
  <si>
    <t>10/5/1953</t>
  </si>
  <si>
    <t>Nguyễn Phúc Long</t>
  </si>
  <si>
    <t>14/12/2024</t>
  </si>
  <si>
    <t>4/12/2008</t>
  </si>
  <si>
    <t>THÔN ĐẮC XUÂN</t>
  </si>
  <si>
    <t>NSCN</t>
  </si>
  <si>
    <t>CỘNG THÔN THUẬN THÀNH</t>
  </si>
  <si>
    <t>CỘNG BON SAPA</t>
  </si>
  <si>
    <t>CỘNG THÔN ĐẮC XUÂN</t>
  </si>
  <si>
    <t>CỘNG THÔN ĐẮC PHÚC</t>
  </si>
  <si>
    <t>CỘNG THÔN ĐẮC LỢI</t>
  </si>
  <si>
    <t>CỘNG THÔN ĐẮC LỘC</t>
  </si>
  <si>
    <t>CỘNG THÔN ĐẮC THUỶ</t>
  </si>
  <si>
    <t>CỘNG THÔN ĐẮC QUANG</t>
  </si>
  <si>
    <t>CỘNG THÔN ĐẮC THỌ</t>
  </si>
  <si>
    <t>TỔNG CỘNG HỘ NGHÈO</t>
  </si>
  <si>
    <t>Thô Đắc Quang</t>
  </si>
  <si>
    <t>CỘNG THÔN ĐẮC AN</t>
  </si>
  <si>
    <t>Y Ta Zi</t>
  </si>
  <si>
    <t>Điểu Niên</t>
  </si>
  <si>
    <t>H Na Gin</t>
  </si>
  <si>
    <t>Y - Đĩn</t>
  </si>
  <si>
    <t>H - Dung</t>
  </si>
  <si>
    <t>Y - Pênh B</t>
  </si>
  <si>
    <t>H - Nhip</t>
  </si>
  <si>
    <t>H  - Yu Y</t>
  </si>
  <si>
    <t>H - Ưn Hi</t>
  </si>
  <si>
    <t>H - Ya Mi</t>
  </si>
  <si>
    <t>H - Giai</t>
  </si>
  <si>
    <t>Y - Nghịch</t>
  </si>
  <si>
    <t>Y - Ních</t>
  </si>
  <si>
    <t>Y - Thiên Vi</t>
  </si>
  <si>
    <t>H - Yên</t>
  </si>
  <si>
    <t>H' Jam</t>
  </si>
  <si>
    <t>Đinh Y Trung Nghĩa</t>
  </si>
  <si>
    <t>H - Chung</t>
  </si>
  <si>
    <t>H Lúc</t>
  </si>
  <si>
    <t>30/6/2010</t>
  </si>
  <si>
    <t>27/6/2012</t>
  </si>
  <si>
    <t>1/5/2015</t>
  </si>
  <si>
    <t>20/10/2020</t>
  </si>
  <si>
    <t>20/2/2024</t>
  </si>
  <si>
    <t>20/3/2013</t>
  </si>
  <si>
    <t>28/3/2008</t>
  </si>
  <si>
    <t>7/11/1991</t>
  </si>
  <si>
    <t>23/3/1985</t>
  </si>
  <si>
    <t>17/11/2015</t>
  </si>
  <si>
    <t>27/4/2018</t>
  </si>
  <si>
    <t>24/7/2020</t>
  </si>
  <si>
    <t>Bon SaPa</t>
  </si>
  <si>
    <t>CỘNG THÔN ĐẮC KIM</t>
  </si>
  <si>
    <t>Thôn Đắk Tâm</t>
  </si>
  <si>
    <t>CỘNG THÔN ĐĂCCS QUANG</t>
  </si>
  <si>
    <t>23/7/1997</t>
  </si>
  <si>
    <t>10/1/2013</t>
  </si>
  <si>
    <t>14/7/2017</t>
  </si>
  <si>
    <t>Lục Bảo An</t>
  </si>
  <si>
    <t>Bon Bu Đắk</t>
  </si>
  <si>
    <t>1/1/1950</t>
  </si>
  <si>
    <t>1/1/1980</t>
  </si>
  <si>
    <t>1/1/1966</t>
  </si>
  <si>
    <t>1/1/1967</t>
  </si>
  <si>
    <t>1/1/1960</t>
  </si>
  <si>
    <t>1/1/1975</t>
  </si>
  <si>
    <t>21/6/2009</t>
  </si>
  <si>
    <t>27/6/1975</t>
  </si>
  <si>
    <t>3/12/1993</t>
  </si>
  <si>
    <t>17/9/1999</t>
  </si>
  <si>
    <t>20/11/1985</t>
  </si>
  <si>
    <t>13/12/1985</t>
  </si>
  <si>
    <t>23/4/2012</t>
  </si>
  <si>
    <t>2/4/2016</t>
  </si>
  <si>
    <t>1/8/2018</t>
  </si>
  <si>
    <t>29/8/2022</t>
  </si>
  <si>
    <t>5/10/1953</t>
  </si>
  <si>
    <t>1/11/2014</t>
  </si>
  <si>
    <t>6/11/1967</t>
  </si>
  <si>
    <t>1/8/1982</t>
  </si>
  <si>
    <t>11/11/1969</t>
  </si>
  <si>
    <t>'6/6/1965</t>
  </si>
  <si>
    <t>3/6/1968</t>
  </si>
  <si>
    <t>4/5/1960</t>
  </si>
  <si>
    <t>3/7/1989</t>
  </si>
  <si>
    <t>9/7/1996</t>
  </si>
  <si>
    <t>24/8/1999</t>
  </si>
  <si>
    <t>12/9/2012</t>
  </si>
  <si>
    <t>22/9/2010</t>
  </si>
  <si>
    <t>9/6/2012</t>
  </si>
  <si>
    <t>17/1/2006</t>
  </si>
  <si>
    <t>2/12/2006</t>
  </si>
  <si>
    <t>3/3/2009</t>
  </si>
  <si>
    <t>28/3/2015</t>
  </si>
  <si>
    <t>25/9/1999</t>
  </si>
  <si>
    <t>'06/11/2000</t>
  </si>
  <si>
    <t>13/7/2008</t>
  </si>
  <si>
    <t>10/6/1978</t>
  </si>
  <si>
    <t>10/8/1989</t>
  </si>
  <si>
    <t>11/10/2003</t>
  </si>
  <si>
    <t>9/1/1957</t>
  </si>
  <si>
    <t>9/1/1985</t>
  </si>
  <si>
    <t>4/10/2023</t>
  </si>
  <si>
    <t>9/5/2004</t>
  </si>
  <si>
    <t>1/1/1952</t>
  </si>
  <si>
    <t>1/1/1958</t>
  </si>
  <si>
    <t>27/01/1989</t>
  </si>
  <si>
    <t>9/2/2017</t>
  </si>
  <si>
    <t>28/5/2012</t>
  </si>
  <si>
    <t>1/11/2010</t>
  </si>
  <si>
    <t>9/10/1982</t>
  </si>
  <si>
    <t>4/6/1934</t>
  </si>
  <si>
    <t>8/10/1975</t>
  </si>
  <si>
    <t>7/5/1959</t>
  </si>
  <si>
    <t>'17/02/2000</t>
  </si>
  <si>
    <t>'07/4/1998</t>
  </si>
  <si>
    <t>17/2/1996</t>
  </si>
  <si>
    <t>9/9/1960</t>
  </si>
  <si>
    <t>5/5/1959</t>
  </si>
  <si>
    <t>8/9/2022</t>
  </si>
  <si>
    <t>14/6/2013</t>
  </si>
  <si>
    <t>8/2/2015</t>
  </si>
  <si>
    <t>20/5/2012</t>
  </si>
  <si>
    <t>2/2/1996</t>
  </si>
  <si>
    <t>'05/7/2025</t>
  </si>
  <si>
    <t>02/10/2018</t>
  </si>
  <si>
    <t>29/9/1952</t>
  </si>
  <si>
    <t>26/1/2016</t>
  </si>
  <si>
    <t>20/7/1983</t>
  </si>
  <si>
    <t>19/6/2011</t>
  </si>
  <si>
    <t>12/6/2008</t>
  </si>
  <si>
    <t>5/3/1973</t>
  </si>
  <si>
    <t>1'18/10/2017</t>
  </si>
  <si>
    <t>16/11/2011</t>
  </si>
  <si>
    <t>27/3/2019</t>
  </si>
  <si>
    <t>1/4/2005</t>
  </si>
  <si>
    <t>30/7/1999</t>
  </si>
  <si>
    <t>30/1/1998</t>
  </si>
  <si>
    <t>20/10/1968</t>
  </si>
  <si>
    <t>20/5/1971</t>
  </si>
  <si>
    <t>'28/3/2017</t>
  </si>
  <si>
    <t>'09/8/2014</t>
  </si>
  <si>
    <t>1/1/1973</t>
  </si>
  <si>
    <t>16/4/2019</t>
  </si>
  <si>
    <t>13/11/2016</t>
  </si>
  <si>
    <t>9/4/2012</t>
  </si>
  <si>
    <t>8/8/2010</t>
  </si>
  <si>
    <t>15/11/1992</t>
  </si>
  <si>
    <t>12/5/2023</t>
  </si>
  <si>
    <t>12/6/2021</t>
  </si>
  <si>
    <t>26/7/2016</t>
  </si>
  <si>
    <t>14/9/2003</t>
  </si>
  <si>
    <t>2/10/2007</t>
  </si>
  <si>
    <t>1/1/1964</t>
  </si>
  <si>
    <t>4/11/2021</t>
  </si>
  <si>
    <t>22/12/2018</t>
  </si>
  <si>
    <t>10/4/2016</t>
  </si>
  <si>
    <t>1/1/1997</t>
  </si>
  <si>
    <t>11/11/2024</t>
  </si>
  <si>
    <t>10/20/2020</t>
  </si>
  <si>
    <t>5/6/2015</t>
  </si>
  <si>
    <t>7/1/2012</t>
  </si>
  <si>
    <t>28/5/2010</t>
  </si>
  <si>
    <t>1/1/1985</t>
  </si>
  <si>
    <t>1/1/1978</t>
  </si>
  <si>
    <t>9/9/2015</t>
  </si>
  <si>
    <t>27/7/2013</t>
  </si>
  <si>
    <t>11/10/2011</t>
  </si>
  <si>
    <t>1/1/1977</t>
  </si>
  <si>
    <t>21/10/2022</t>
  </si>
  <si>
    <t>27/3/1992</t>
  </si>
  <si>
    <t>10/10/1951</t>
  </si>
  <si>
    <t>(Kèm theo Quyết đinh số            /QĐ-UBND ngày     tháng     năm 2025 của Uỷ ban nhân dân xã Thuận An)</t>
  </si>
  <si>
    <t>DANH SÁCH HỘ CẬN NGHÈO THEO CHUẨN NGHÈO ĐA CHIỀU NĂM 2025</t>
  </si>
  <si>
    <t>DANH SÁCH HỘ NGHÈO THEO CHUẨN NGHÈO ĐA CHIỀU 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</si>
</sst>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₫_-;\-* #,##0\ _₫_-;_-* &quot;-&quot;??\ _₫_-;_-@_-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i/>
      <sz val="9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140">
    <xf numFmtId="0" fontId="0" fillId="0" borderId="0" xfId="0"/>
    <xf numFmtId="43" fontId="5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/>
    <xf numFmtId="165" fontId="5" fillId="0" borderId="0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vertical="center"/>
    </xf>
    <xf numFmtId="0" fontId="5" fillId="0" borderId="1" xfId="4" applyFont="1" applyBorder="1" applyAlignment="1">
      <alignment horizontal="center" vertical="center"/>
    </xf>
    <xf numFmtId="14" fontId="5" fillId="0" borderId="1" xfId="0" quotePrefix="1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quotePrefix="1" applyNumberFormat="1" applyFont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4" fontId="3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1" xfId="3" applyFont="1" applyBorder="1" applyAlignment="1">
      <alignment vertical="center"/>
    </xf>
    <xf numFmtId="14" fontId="3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vertical="center"/>
    </xf>
    <xf numFmtId="14" fontId="4" fillId="0" borderId="1" xfId="3" applyNumberFormat="1" applyFont="1" applyBorder="1" applyAlignment="1">
      <alignment horizontal="center" vertical="center"/>
    </xf>
    <xf numFmtId="14" fontId="4" fillId="0" borderId="1" xfId="3" quotePrefix="1" applyNumberFormat="1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14" fontId="3" fillId="0" borderId="1" xfId="2" quotePrefix="1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vertical="center"/>
    </xf>
    <xf numFmtId="14" fontId="4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14" fontId="7" fillId="0" borderId="1" xfId="0" quotePrefix="1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4" fontId="1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4" fontId="12" fillId="0" borderId="1" xfId="0" applyNumberFormat="1" applyFont="1" applyBorder="1" applyAlignment="1">
      <alignment vertical="center"/>
    </xf>
    <xf numFmtId="0" fontId="7" fillId="0" borderId="1" xfId="0" quotePrefix="1" applyFont="1" applyBorder="1" applyAlignment="1">
      <alignment horizontal="center" vertical="center"/>
    </xf>
    <xf numFmtId="14" fontId="5" fillId="0" borderId="1" xfId="0" quotePrefix="1" applyNumberFormat="1" applyFont="1" applyBorder="1" applyAlignment="1">
      <alignment vertical="center"/>
    </xf>
    <xf numFmtId="14" fontId="7" fillId="0" borderId="1" xfId="0" quotePrefix="1" applyNumberFormat="1" applyFont="1" applyBorder="1" applyAlignment="1">
      <alignment vertical="center"/>
    </xf>
    <xf numFmtId="1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14" fontId="5" fillId="0" borderId="1" xfId="2" quotePrefix="1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14" fontId="7" fillId="0" borderId="1" xfId="2" quotePrefix="1" applyNumberFormat="1" applyFont="1" applyBorder="1" applyAlignment="1">
      <alignment horizontal="center" vertical="center"/>
    </xf>
    <xf numFmtId="0" fontId="7" fillId="0" borderId="1" xfId="2" quotePrefix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vertical="center"/>
    </xf>
    <xf numFmtId="14" fontId="5" fillId="0" borderId="1" xfId="3" applyNumberFormat="1" applyFont="1" applyBorder="1" applyAlignment="1">
      <alignment horizontal="center" vertical="center"/>
    </xf>
    <xf numFmtId="14" fontId="5" fillId="0" borderId="1" xfId="3" quotePrefix="1" applyNumberFormat="1" applyFont="1" applyBorder="1" applyAlignment="1">
      <alignment horizontal="center" vertical="center"/>
    </xf>
    <xf numFmtId="0" fontId="7" fillId="0" borderId="1" xfId="3" applyFont="1" applyBorder="1" applyAlignment="1">
      <alignment vertical="center"/>
    </xf>
    <xf numFmtId="14" fontId="7" fillId="0" borderId="1" xfId="3" quotePrefix="1" applyNumberFormat="1" applyFont="1" applyBorder="1" applyAlignment="1">
      <alignment horizontal="center" vertical="center"/>
    </xf>
    <xf numFmtId="14" fontId="7" fillId="0" borderId="1" xfId="3" applyNumberFormat="1" applyFont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5">
    <cellStyle name="Comma" xfId="1" builtinId="3"/>
    <cellStyle name="Normal" xfId="0" builtinId="0"/>
    <cellStyle name="Normal 12" xfId="4" xr:uid="{00000000-0005-0000-0000-000002000000}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340099</xdr:colOff>
      <xdr:row>2</xdr:row>
      <xdr:rowOff>0</xdr:rowOff>
    </xdr:from>
    <xdr:to>
      <xdr:col>2</xdr:col>
      <xdr:colOff>16249</xdr:colOff>
      <xdr:row>2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40099" y="313765"/>
          <a:ext cx="44935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168093</xdr:colOff>
      <xdr:row>5</xdr:row>
      <xdr:rowOff>33617</xdr:rowOff>
    </xdr:from>
    <xdr:to>
      <xdr:col>11</xdr:col>
      <xdr:colOff>201711</xdr:colOff>
      <xdr:row>5</xdr:row>
      <xdr:rowOff>33617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4628034" y="818029"/>
          <a:ext cx="252132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324972</xdr:colOff>
      <xdr:row>2</xdr:row>
      <xdr:rowOff>11205</xdr:rowOff>
    </xdr:from>
    <xdr:to>
      <xdr:col>16</xdr:col>
      <xdr:colOff>156883</xdr:colOff>
      <xdr:row>2</xdr:row>
      <xdr:rowOff>11206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169090" y="380999"/>
          <a:ext cx="153520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276225" y="304800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99060</xdr:colOff>
      <xdr:row>2</xdr:row>
      <xdr:rowOff>15240</xdr:rowOff>
    </xdr:from>
    <xdr:to>
      <xdr:col>19</xdr:col>
      <xdr:colOff>76200</xdr:colOff>
      <xdr:row>2</xdr:row>
      <xdr:rowOff>30480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8435340" y="350520"/>
          <a:ext cx="156210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5</xdr:row>
      <xdr:rowOff>38100</xdr:rowOff>
    </xdr:from>
    <xdr:to>
      <xdr:col>11</xdr:col>
      <xdr:colOff>38100</xdr:colOff>
      <xdr:row>5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4067175" y="800100"/>
          <a:ext cx="2305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1"/>
  <sheetViews>
    <sheetView tabSelected="1" zoomScale="85" zoomScaleNormal="85" workbookViewId="0">
      <selection activeCell="H10" sqref="H10"/>
    </sheetView>
  </sheetViews>
  <sheetFormatPr defaultColWidth="5.77734375" defaultRowHeight="13.8" x14ac:dyDescent="0.25"/>
  <cols>
    <col min="1" max="1" width="5.88671875" style="29" customWidth="1"/>
    <col min="2" max="2" width="5.77734375" style="29" customWidth="1"/>
    <col min="3" max="3" width="26.21875" style="28" customWidth="1"/>
    <col min="4" max="4" width="9.77734375" style="29" customWidth="1"/>
    <col min="5" max="5" width="10.77734375" style="29" customWidth="1"/>
    <col min="6" max="6" width="13" style="29" customWidth="1"/>
    <col min="7" max="7" width="8.88671875" style="29" customWidth="1"/>
    <col min="8" max="8" width="7.44140625" style="28" customWidth="1"/>
    <col min="9" max="9" width="7" style="28" customWidth="1"/>
    <col min="10" max="10" width="8.44140625" style="28" customWidth="1"/>
    <col min="11" max="11" width="7.5546875" style="28" customWidth="1"/>
    <col min="12" max="12" width="7" style="28" customWidth="1"/>
    <col min="13" max="13" width="7" style="27" customWidth="1"/>
    <col min="14" max="14" width="6.44140625" style="30" customWidth="1"/>
    <col min="15" max="16" width="6" style="30" customWidth="1"/>
    <col min="17" max="17" width="7.21875" style="30" customWidth="1"/>
    <col min="18" max="18" width="6.88671875" style="30" customWidth="1"/>
    <col min="19" max="19" width="7" style="30" customWidth="1"/>
    <col min="20" max="20" width="7.88671875" style="27" customWidth="1"/>
    <col min="21" max="21" width="5.88671875" style="30" customWidth="1"/>
    <col min="22" max="22" width="6.77734375" style="30" customWidth="1"/>
    <col min="23" max="23" width="9.109375" style="27" customWidth="1"/>
    <col min="24" max="249" width="9.109375" style="28" customWidth="1"/>
    <col min="250" max="250" width="3.88671875" style="28" customWidth="1"/>
    <col min="251" max="251" width="5.77734375" style="28"/>
    <col min="252" max="252" width="5.88671875" style="28" customWidth="1"/>
    <col min="253" max="253" width="5.77734375" style="28" customWidth="1"/>
    <col min="254" max="254" width="26.21875" style="28" customWidth="1"/>
    <col min="255" max="255" width="10.88671875" style="28" customWidth="1"/>
    <col min="256" max="256" width="10.77734375" style="28" customWidth="1"/>
    <col min="257" max="257" width="7.44140625" style="28" customWidth="1"/>
    <col min="258" max="258" width="8.88671875" style="28" customWidth="1"/>
    <col min="259" max="259" width="6.88671875" style="28" customWidth="1"/>
    <col min="260" max="260" width="7" style="28" customWidth="1"/>
    <col min="261" max="261" width="6.88671875" style="28" customWidth="1"/>
    <col min="262" max="262" width="7.5546875" style="28" customWidth="1"/>
    <col min="263" max="264" width="7" style="28" customWidth="1"/>
    <col min="265" max="265" width="6.44140625" style="28" customWidth="1"/>
    <col min="266" max="267" width="6" style="28" customWidth="1"/>
    <col min="268" max="268" width="7.21875" style="28" customWidth="1"/>
    <col min="269" max="269" width="6.88671875" style="28" customWidth="1"/>
    <col min="270" max="270" width="7" style="28" customWidth="1"/>
    <col min="271" max="271" width="6.77734375" style="28" customWidth="1"/>
    <col min="272" max="273" width="5.109375" style="28" customWidth="1"/>
    <col min="274" max="274" width="9.109375" style="28" customWidth="1"/>
    <col min="275" max="275" width="20.44140625" style="28" customWidth="1"/>
    <col min="276" max="276" width="13.5546875" style="28" customWidth="1"/>
    <col min="277" max="505" width="9.109375" style="28" customWidth="1"/>
    <col min="506" max="506" width="3.88671875" style="28" customWidth="1"/>
    <col min="507" max="507" width="5.77734375" style="28"/>
    <col min="508" max="508" width="5.88671875" style="28" customWidth="1"/>
    <col min="509" max="509" width="5.77734375" style="28" customWidth="1"/>
    <col min="510" max="510" width="26.21875" style="28" customWidth="1"/>
    <col min="511" max="511" width="10.88671875" style="28" customWidth="1"/>
    <col min="512" max="512" width="10.77734375" style="28" customWidth="1"/>
    <col min="513" max="513" width="7.44140625" style="28" customWidth="1"/>
    <col min="514" max="514" width="8.88671875" style="28" customWidth="1"/>
    <col min="515" max="515" width="6.88671875" style="28" customWidth="1"/>
    <col min="516" max="516" width="7" style="28" customWidth="1"/>
    <col min="517" max="517" width="6.88671875" style="28" customWidth="1"/>
    <col min="518" max="518" width="7.5546875" style="28" customWidth="1"/>
    <col min="519" max="520" width="7" style="28" customWidth="1"/>
    <col min="521" max="521" width="6.44140625" style="28" customWidth="1"/>
    <col min="522" max="523" width="6" style="28" customWidth="1"/>
    <col min="524" max="524" width="7.21875" style="28" customWidth="1"/>
    <col min="525" max="525" width="6.88671875" style="28" customWidth="1"/>
    <col min="526" max="526" width="7" style="28" customWidth="1"/>
    <col min="527" max="527" width="6.77734375" style="28" customWidth="1"/>
    <col min="528" max="529" width="5.109375" style="28" customWidth="1"/>
    <col min="530" max="530" width="9.109375" style="28" customWidth="1"/>
    <col min="531" max="531" width="20.44140625" style="28" customWidth="1"/>
    <col min="532" max="532" width="13.5546875" style="28" customWidth="1"/>
    <col min="533" max="761" width="9.109375" style="28" customWidth="1"/>
    <col min="762" max="762" width="3.88671875" style="28" customWidth="1"/>
    <col min="763" max="763" width="5.77734375" style="28"/>
    <col min="764" max="764" width="5.88671875" style="28" customWidth="1"/>
    <col min="765" max="765" width="5.77734375" style="28" customWidth="1"/>
    <col min="766" max="766" width="26.21875" style="28" customWidth="1"/>
    <col min="767" max="767" width="10.88671875" style="28" customWidth="1"/>
    <col min="768" max="768" width="10.77734375" style="28" customWidth="1"/>
    <col min="769" max="769" width="7.44140625" style="28" customWidth="1"/>
    <col min="770" max="770" width="8.88671875" style="28" customWidth="1"/>
    <col min="771" max="771" width="6.88671875" style="28" customWidth="1"/>
    <col min="772" max="772" width="7" style="28" customWidth="1"/>
    <col min="773" max="773" width="6.88671875" style="28" customWidth="1"/>
    <col min="774" max="774" width="7.5546875" style="28" customWidth="1"/>
    <col min="775" max="776" width="7" style="28" customWidth="1"/>
    <col min="777" max="777" width="6.44140625" style="28" customWidth="1"/>
    <col min="778" max="779" width="6" style="28" customWidth="1"/>
    <col min="780" max="780" width="7.21875" style="28" customWidth="1"/>
    <col min="781" max="781" width="6.88671875" style="28" customWidth="1"/>
    <col min="782" max="782" width="7" style="28" customWidth="1"/>
    <col min="783" max="783" width="6.77734375" style="28" customWidth="1"/>
    <col min="784" max="785" width="5.109375" style="28" customWidth="1"/>
    <col min="786" max="786" width="9.109375" style="28" customWidth="1"/>
    <col min="787" max="787" width="20.44140625" style="28" customWidth="1"/>
    <col min="788" max="788" width="13.5546875" style="28" customWidth="1"/>
    <col min="789" max="1017" width="9.109375" style="28" customWidth="1"/>
    <col min="1018" max="1018" width="3.88671875" style="28" customWidth="1"/>
    <col min="1019" max="1019" width="5.77734375" style="28"/>
    <col min="1020" max="1020" width="5.88671875" style="28" customWidth="1"/>
    <col min="1021" max="1021" width="5.77734375" style="28" customWidth="1"/>
    <col min="1022" max="1022" width="26.21875" style="28" customWidth="1"/>
    <col min="1023" max="1023" width="10.88671875" style="28" customWidth="1"/>
    <col min="1024" max="1024" width="10.77734375" style="28" customWidth="1"/>
    <col min="1025" max="1025" width="7.44140625" style="28" customWidth="1"/>
    <col min="1026" max="1026" width="8.88671875" style="28" customWidth="1"/>
    <col min="1027" max="1027" width="6.88671875" style="28" customWidth="1"/>
    <col min="1028" max="1028" width="7" style="28" customWidth="1"/>
    <col min="1029" max="1029" width="6.88671875" style="28" customWidth="1"/>
    <col min="1030" max="1030" width="7.5546875" style="28" customWidth="1"/>
    <col min="1031" max="1032" width="7" style="28" customWidth="1"/>
    <col min="1033" max="1033" width="6.44140625" style="28" customWidth="1"/>
    <col min="1034" max="1035" width="6" style="28" customWidth="1"/>
    <col min="1036" max="1036" width="7.21875" style="28" customWidth="1"/>
    <col min="1037" max="1037" width="6.88671875" style="28" customWidth="1"/>
    <col min="1038" max="1038" width="7" style="28" customWidth="1"/>
    <col min="1039" max="1039" width="6.77734375" style="28" customWidth="1"/>
    <col min="1040" max="1041" width="5.109375" style="28" customWidth="1"/>
    <col min="1042" max="1042" width="9.109375" style="28" customWidth="1"/>
    <col min="1043" max="1043" width="20.44140625" style="28" customWidth="1"/>
    <col min="1044" max="1044" width="13.5546875" style="28" customWidth="1"/>
    <col min="1045" max="1273" width="9.109375" style="28" customWidth="1"/>
    <col min="1274" max="1274" width="3.88671875" style="28" customWidth="1"/>
    <col min="1275" max="1275" width="5.77734375" style="28"/>
    <col min="1276" max="1276" width="5.88671875" style="28" customWidth="1"/>
    <col min="1277" max="1277" width="5.77734375" style="28" customWidth="1"/>
    <col min="1278" max="1278" width="26.21875" style="28" customWidth="1"/>
    <col min="1279" max="1279" width="10.88671875" style="28" customWidth="1"/>
    <col min="1280" max="1280" width="10.77734375" style="28" customWidth="1"/>
    <col min="1281" max="1281" width="7.44140625" style="28" customWidth="1"/>
    <col min="1282" max="1282" width="8.88671875" style="28" customWidth="1"/>
    <col min="1283" max="1283" width="6.88671875" style="28" customWidth="1"/>
    <col min="1284" max="1284" width="7" style="28" customWidth="1"/>
    <col min="1285" max="1285" width="6.88671875" style="28" customWidth="1"/>
    <col min="1286" max="1286" width="7.5546875" style="28" customWidth="1"/>
    <col min="1287" max="1288" width="7" style="28" customWidth="1"/>
    <col min="1289" max="1289" width="6.44140625" style="28" customWidth="1"/>
    <col min="1290" max="1291" width="6" style="28" customWidth="1"/>
    <col min="1292" max="1292" width="7.21875" style="28" customWidth="1"/>
    <col min="1293" max="1293" width="6.88671875" style="28" customWidth="1"/>
    <col min="1294" max="1294" width="7" style="28" customWidth="1"/>
    <col min="1295" max="1295" width="6.77734375" style="28" customWidth="1"/>
    <col min="1296" max="1297" width="5.109375" style="28" customWidth="1"/>
    <col min="1298" max="1298" width="9.109375" style="28" customWidth="1"/>
    <col min="1299" max="1299" width="20.44140625" style="28" customWidth="1"/>
    <col min="1300" max="1300" width="13.5546875" style="28" customWidth="1"/>
    <col min="1301" max="1529" width="9.109375" style="28" customWidth="1"/>
    <col min="1530" max="1530" width="3.88671875" style="28" customWidth="1"/>
    <col min="1531" max="1531" width="5.77734375" style="28"/>
    <col min="1532" max="1532" width="5.88671875" style="28" customWidth="1"/>
    <col min="1533" max="1533" width="5.77734375" style="28" customWidth="1"/>
    <col min="1534" max="1534" width="26.21875" style="28" customWidth="1"/>
    <col min="1535" max="1535" width="10.88671875" style="28" customWidth="1"/>
    <col min="1536" max="1536" width="10.77734375" style="28" customWidth="1"/>
    <col min="1537" max="1537" width="7.44140625" style="28" customWidth="1"/>
    <col min="1538" max="1538" width="8.88671875" style="28" customWidth="1"/>
    <col min="1539" max="1539" width="6.88671875" style="28" customWidth="1"/>
    <col min="1540" max="1540" width="7" style="28" customWidth="1"/>
    <col min="1541" max="1541" width="6.88671875" style="28" customWidth="1"/>
    <col min="1542" max="1542" width="7.5546875" style="28" customWidth="1"/>
    <col min="1543" max="1544" width="7" style="28" customWidth="1"/>
    <col min="1545" max="1545" width="6.44140625" style="28" customWidth="1"/>
    <col min="1546" max="1547" width="6" style="28" customWidth="1"/>
    <col min="1548" max="1548" width="7.21875" style="28" customWidth="1"/>
    <col min="1549" max="1549" width="6.88671875" style="28" customWidth="1"/>
    <col min="1550" max="1550" width="7" style="28" customWidth="1"/>
    <col min="1551" max="1551" width="6.77734375" style="28" customWidth="1"/>
    <col min="1552" max="1553" width="5.109375" style="28" customWidth="1"/>
    <col min="1554" max="1554" width="9.109375" style="28" customWidth="1"/>
    <col min="1555" max="1555" width="20.44140625" style="28" customWidth="1"/>
    <col min="1556" max="1556" width="13.5546875" style="28" customWidth="1"/>
    <col min="1557" max="1785" width="9.109375" style="28" customWidth="1"/>
    <col min="1786" max="1786" width="3.88671875" style="28" customWidth="1"/>
    <col min="1787" max="1787" width="5.77734375" style="28"/>
    <col min="1788" max="1788" width="5.88671875" style="28" customWidth="1"/>
    <col min="1789" max="1789" width="5.77734375" style="28" customWidth="1"/>
    <col min="1790" max="1790" width="26.21875" style="28" customWidth="1"/>
    <col min="1791" max="1791" width="10.88671875" style="28" customWidth="1"/>
    <col min="1792" max="1792" width="10.77734375" style="28" customWidth="1"/>
    <col min="1793" max="1793" width="7.44140625" style="28" customWidth="1"/>
    <col min="1794" max="1794" width="8.88671875" style="28" customWidth="1"/>
    <col min="1795" max="1795" width="6.88671875" style="28" customWidth="1"/>
    <col min="1796" max="1796" width="7" style="28" customWidth="1"/>
    <col min="1797" max="1797" width="6.88671875" style="28" customWidth="1"/>
    <col min="1798" max="1798" width="7.5546875" style="28" customWidth="1"/>
    <col min="1799" max="1800" width="7" style="28" customWidth="1"/>
    <col min="1801" max="1801" width="6.44140625" style="28" customWidth="1"/>
    <col min="1802" max="1803" width="6" style="28" customWidth="1"/>
    <col min="1804" max="1804" width="7.21875" style="28" customWidth="1"/>
    <col min="1805" max="1805" width="6.88671875" style="28" customWidth="1"/>
    <col min="1806" max="1806" width="7" style="28" customWidth="1"/>
    <col min="1807" max="1807" width="6.77734375" style="28" customWidth="1"/>
    <col min="1808" max="1809" width="5.109375" style="28" customWidth="1"/>
    <col min="1810" max="1810" width="9.109375" style="28" customWidth="1"/>
    <col min="1811" max="1811" width="20.44140625" style="28" customWidth="1"/>
    <col min="1812" max="1812" width="13.5546875" style="28" customWidth="1"/>
    <col min="1813" max="2041" width="9.109375" style="28" customWidth="1"/>
    <col min="2042" max="2042" width="3.88671875" style="28" customWidth="1"/>
    <col min="2043" max="2043" width="5.77734375" style="28"/>
    <col min="2044" max="2044" width="5.88671875" style="28" customWidth="1"/>
    <col min="2045" max="2045" width="5.77734375" style="28" customWidth="1"/>
    <col min="2046" max="2046" width="26.21875" style="28" customWidth="1"/>
    <col min="2047" max="2047" width="10.88671875" style="28" customWidth="1"/>
    <col min="2048" max="2048" width="10.77734375" style="28" customWidth="1"/>
    <col min="2049" max="2049" width="7.44140625" style="28" customWidth="1"/>
    <col min="2050" max="2050" width="8.88671875" style="28" customWidth="1"/>
    <col min="2051" max="2051" width="6.88671875" style="28" customWidth="1"/>
    <col min="2052" max="2052" width="7" style="28" customWidth="1"/>
    <col min="2053" max="2053" width="6.88671875" style="28" customWidth="1"/>
    <col min="2054" max="2054" width="7.5546875" style="28" customWidth="1"/>
    <col min="2055" max="2056" width="7" style="28" customWidth="1"/>
    <col min="2057" max="2057" width="6.44140625" style="28" customWidth="1"/>
    <col min="2058" max="2059" width="6" style="28" customWidth="1"/>
    <col min="2060" max="2060" width="7.21875" style="28" customWidth="1"/>
    <col min="2061" max="2061" width="6.88671875" style="28" customWidth="1"/>
    <col min="2062" max="2062" width="7" style="28" customWidth="1"/>
    <col min="2063" max="2063" width="6.77734375" style="28" customWidth="1"/>
    <col min="2064" max="2065" width="5.109375" style="28" customWidth="1"/>
    <col min="2066" max="2066" width="9.109375" style="28" customWidth="1"/>
    <col min="2067" max="2067" width="20.44140625" style="28" customWidth="1"/>
    <col min="2068" max="2068" width="13.5546875" style="28" customWidth="1"/>
    <col min="2069" max="2297" width="9.109375" style="28" customWidth="1"/>
    <col min="2298" max="2298" width="3.88671875" style="28" customWidth="1"/>
    <col min="2299" max="2299" width="5.77734375" style="28"/>
    <col min="2300" max="2300" width="5.88671875" style="28" customWidth="1"/>
    <col min="2301" max="2301" width="5.77734375" style="28" customWidth="1"/>
    <col min="2302" max="2302" width="26.21875" style="28" customWidth="1"/>
    <col min="2303" max="2303" width="10.88671875" style="28" customWidth="1"/>
    <col min="2304" max="2304" width="10.77734375" style="28" customWidth="1"/>
    <col min="2305" max="2305" width="7.44140625" style="28" customWidth="1"/>
    <col min="2306" max="2306" width="8.88671875" style="28" customWidth="1"/>
    <col min="2307" max="2307" width="6.88671875" style="28" customWidth="1"/>
    <col min="2308" max="2308" width="7" style="28" customWidth="1"/>
    <col min="2309" max="2309" width="6.88671875" style="28" customWidth="1"/>
    <col min="2310" max="2310" width="7.5546875" style="28" customWidth="1"/>
    <col min="2311" max="2312" width="7" style="28" customWidth="1"/>
    <col min="2313" max="2313" width="6.44140625" style="28" customWidth="1"/>
    <col min="2314" max="2315" width="6" style="28" customWidth="1"/>
    <col min="2316" max="2316" width="7.21875" style="28" customWidth="1"/>
    <col min="2317" max="2317" width="6.88671875" style="28" customWidth="1"/>
    <col min="2318" max="2318" width="7" style="28" customWidth="1"/>
    <col min="2319" max="2319" width="6.77734375" style="28" customWidth="1"/>
    <col min="2320" max="2321" width="5.109375" style="28" customWidth="1"/>
    <col min="2322" max="2322" width="9.109375" style="28" customWidth="1"/>
    <col min="2323" max="2323" width="20.44140625" style="28" customWidth="1"/>
    <col min="2324" max="2324" width="13.5546875" style="28" customWidth="1"/>
    <col min="2325" max="2553" width="9.109375" style="28" customWidth="1"/>
    <col min="2554" max="2554" width="3.88671875" style="28" customWidth="1"/>
    <col min="2555" max="2555" width="5.77734375" style="28"/>
    <col min="2556" max="2556" width="5.88671875" style="28" customWidth="1"/>
    <col min="2557" max="2557" width="5.77734375" style="28" customWidth="1"/>
    <col min="2558" max="2558" width="26.21875" style="28" customWidth="1"/>
    <col min="2559" max="2559" width="10.88671875" style="28" customWidth="1"/>
    <col min="2560" max="2560" width="10.77734375" style="28" customWidth="1"/>
    <col min="2561" max="2561" width="7.44140625" style="28" customWidth="1"/>
    <col min="2562" max="2562" width="8.88671875" style="28" customWidth="1"/>
    <col min="2563" max="2563" width="6.88671875" style="28" customWidth="1"/>
    <col min="2564" max="2564" width="7" style="28" customWidth="1"/>
    <col min="2565" max="2565" width="6.88671875" style="28" customWidth="1"/>
    <col min="2566" max="2566" width="7.5546875" style="28" customWidth="1"/>
    <col min="2567" max="2568" width="7" style="28" customWidth="1"/>
    <col min="2569" max="2569" width="6.44140625" style="28" customWidth="1"/>
    <col min="2570" max="2571" width="6" style="28" customWidth="1"/>
    <col min="2572" max="2572" width="7.21875" style="28" customWidth="1"/>
    <col min="2573" max="2573" width="6.88671875" style="28" customWidth="1"/>
    <col min="2574" max="2574" width="7" style="28" customWidth="1"/>
    <col min="2575" max="2575" width="6.77734375" style="28" customWidth="1"/>
    <col min="2576" max="2577" width="5.109375" style="28" customWidth="1"/>
    <col min="2578" max="2578" width="9.109375" style="28" customWidth="1"/>
    <col min="2579" max="2579" width="20.44140625" style="28" customWidth="1"/>
    <col min="2580" max="2580" width="13.5546875" style="28" customWidth="1"/>
    <col min="2581" max="2809" width="9.109375" style="28" customWidth="1"/>
    <col min="2810" max="2810" width="3.88671875" style="28" customWidth="1"/>
    <col min="2811" max="2811" width="5.77734375" style="28"/>
    <col min="2812" max="2812" width="5.88671875" style="28" customWidth="1"/>
    <col min="2813" max="2813" width="5.77734375" style="28" customWidth="1"/>
    <col min="2814" max="2814" width="26.21875" style="28" customWidth="1"/>
    <col min="2815" max="2815" width="10.88671875" style="28" customWidth="1"/>
    <col min="2816" max="2816" width="10.77734375" style="28" customWidth="1"/>
    <col min="2817" max="2817" width="7.44140625" style="28" customWidth="1"/>
    <col min="2818" max="2818" width="8.88671875" style="28" customWidth="1"/>
    <col min="2819" max="2819" width="6.88671875" style="28" customWidth="1"/>
    <col min="2820" max="2820" width="7" style="28" customWidth="1"/>
    <col min="2821" max="2821" width="6.88671875" style="28" customWidth="1"/>
    <col min="2822" max="2822" width="7.5546875" style="28" customWidth="1"/>
    <col min="2823" max="2824" width="7" style="28" customWidth="1"/>
    <col min="2825" max="2825" width="6.44140625" style="28" customWidth="1"/>
    <col min="2826" max="2827" width="6" style="28" customWidth="1"/>
    <col min="2828" max="2828" width="7.21875" style="28" customWidth="1"/>
    <col min="2829" max="2829" width="6.88671875" style="28" customWidth="1"/>
    <col min="2830" max="2830" width="7" style="28" customWidth="1"/>
    <col min="2831" max="2831" width="6.77734375" style="28" customWidth="1"/>
    <col min="2832" max="2833" width="5.109375" style="28" customWidth="1"/>
    <col min="2834" max="2834" width="9.109375" style="28" customWidth="1"/>
    <col min="2835" max="2835" width="20.44140625" style="28" customWidth="1"/>
    <col min="2836" max="2836" width="13.5546875" style="28" customWidth="1"/>
    <col min="2837" max="3065" width="9.109375" style="28" customWidth="1"/>
    <col min="3066" max="3066" width="3.88671875" style="28" customWidth="1"/>
    <col min="3067" max="3067" width="5.77734375" style="28"/>
    <col min="3068" max="3068" width="5.88671875" style="28" customWidth="1"/>
    <col min="3069" max="3069" width="5.77734375" style="28" customWidth="1"/>
    <col min="3070" max="3070" width="26.21875" style="28" customWidth="1"/>
    <col min="3071" max="3071" width="10.88671875" style="28" customWidth="1"/>
    <col min="3072" max="3072" width="10.77734375" style="28" customWidth="1"/>
    <col min="3073" max="3073" width="7.44140625" style="28" customWidth="1"/>
    <col min="3074" max="3074" width="8.88671875" style="28" customWidth="1"/>
    <col min="3075" max="3075" width="6.88671875" style="28" customWidth="1"/>
    <col min="3076" max="3076" width="7" style="28" customWidth="1"/>
    <col min="3077" max="3077" width="6.88671875" style="28" customWidth="1"/>
    <col min="3078" max="3078" width="7.5546875" style="28" customWidth="1"/>
    <col min="3079" max="3080" width="7" style="28" customWidth="1"/>
    <col min="3081" max="3081" width="6.44140625" style="28" customWidth="1"/>
    <col min="3082" max="3083" width="6" style="28" customWidth="1"/>
    <col min="3084" max="3084" width="7.21875" style="28" customWidth="1"/>
    <col min="3085" max="3085" width="6.88671875" style="28" customWidth="1"/>
    <col min="3086" max="3086" width="7" style="28" customWidth="1"/>
    <col min="3087" max="3087" width="6.77734375" style="28" customWidth="1"/>
    <col min="3088" max="3089" width="5.109375" style="28" customWidth="1"/>
    <col min="3090" max="3090" width="9.109375" style="28" customWidth="1"/>
    <col min="3091" max="3091" width="20.44140625" style="28" customWidth="1"/>
    <col min="3092" max="3092" width="13.5546875" style="28" customWidth="1"/>
    <col min="3093" max="3321" width="9.109375" style="28" customWidth="1"/>
    <col min="3322" max="3322" width="3.88671875" style="28" customWidth="1"/>
    <col min="3323" max="3323" width="5.77734375" style="28"/>
    <col min="3324" max="3324" width="5.88671875" style="28" customWidth="1"/>
    <col min="3325" max="3325" width="5.77734375" style="28" customWidth="1"/>
    <col min="3326" max="3326" width="26.21875" style="28" customWidth="1"/>
    <col min="3327" max="3327" width="10.88671875" style="28" customWidth="1"/>
    <col min="3328" max="3328" width="10.77734375" style="28" customWidth="1"/>
    <col min="3329" max="3329" width="7.44140625" style="28" customWidth="1"/>
    <col min="3330" max="3330" width="8.88671875" style="28" customWidth="1"/>
    <col min="3331" max="3331" width="6.88671875" style="28" customWidth="1"/>
    <col min="3332" max="3332" width="7" style="28" customWidth="1"/>
    <col min="3333" max="3333" width="6.88671875" style="28" customWidth="1"/>
    <col min="3334" max="3334" width="7.5546875" style="28" customWidth="1"/>
    <col min="3335" max="3336" width="7" style="28" customWidth="1"/>
    <col min="3337" max="3337" width="6.44140625" style="28" customWidth="1"/>
    <col min="3338" max="3339" width="6" style="28" customWidth="1"/>
    <col min="3340" max="3340" width="7.21875" style="28" customWidth="1"/>
    <col min="3341" max="3341" width="6.88671875" style="28" customWidth="1"/>
    <col min="3342" max="3342" width="7" style="28" customWidth="1"/>
    <col min="3343" max="3343" width="6.77734375" style="28" customWidth="1"/>
    <col min="3344" max="3345" width="5.109375" style="28" customWidth="1"/>
    <col min="3346" max="3346" width="9.109375" style="28" customWidth="1"/>
    <col min="3347" max="3347" width="20.44140625" style="28" customWidth="1"/>
    <col min="3348" max="3348" width="13.5546875" style="28" customWidth="1"/>
    <col min="3349" max="3577" width="9.109375" style="28" customWidth="1"/>
    <col min="3578" max="3578" width="3.88671875" style="28" customWidth="1"/>
    <col min="3579" max="3579" width="5.77734375" style="28"/>
    <col min="3580" max="3580" width="5.88671875" style="28" customWidth="1"/>
    <col min="3581" max="3581" width="5.77734375" style="28" customWidth="1"/>
    <col min="3582" max="3582" width="26.21875" style="28" customWidth="1"/>
    <col min="3583" max="3583" width="10.88671875" style="28" customWidth="1"/>
    <col min="3584" max="3584" width="10.77734375" style="28" customWidth="1"/>
    <col min="3585" max="3585" width="7.44140625" style="28" customWidth="1"/>
    <col min="3586" max="3586" width="8.88671875" style="28" customWidth="1"/>
    <col min="3587" max="3587" width="6.88671875" style="28" customWidth="1"/>
    <col min="3588" max="3588" width="7" style="28" customWidth="1"/>
    <col min="3589" max="3589" width="6.88671875" style="28" customWidth="1"/>
    <col min="3590" max="3590" width="7.5546875" style="28" customWidth="1"/>
    <col min="3591" max="3592" width="7" style="28" customWidth="1"/>
    <col min="3593" max="3593" width="6.44140625" style="28" customWidth="1"/>
    <col min="3594" max="3595" width="6" style="28" customWidth="1"/>
    <col min="3596" max="3596" width="7.21875" style="28" customWidth="1"/>
    <col min="3597" max="3597" width="6.88671875" style="28" customWidth="1"/>
    <col min="3598" max="3598" width="7" style="28" customWidth="1"/>
    <col min="3599" max="3599" width="6.77734375" style="28" customWidth="1"/>
    <col min="3600" max="3601" width="5.109375" style="28" customWidth="1"/>
    <col min="3602" max="3602" width="9.109375" style="28" customWidth="1"/>
    <col min="3603" max="3603" width="20.44140625" style="28" customWidth="1"/>
    <col min="3604" max="3604" width="13.5546875" style="28" customWidth="1"/>
    <col min="3605" max="3833" width="9.109375" style="28" customWidth="1"/>
    <col min="3834" max="3834" width="3.88671875" style="28" customWidth="1"/>
    <col min="3835" max="3835" width="5.77734375" style="28"/>
    <col min="3836" max="3836" width="5.88671875" style="28" customWidth="1"/>
    <col min="3837" max="3837" width="5.77734375" style="28" customWidth="1"/>
    <col min="3838" max="3838" width="26.21875" style="28" customWidth="1"/>
    <col min="3839" max="3839" width="10.88671875" style="28" customWidth="1"/>
    <col min="3840" max="3840" width="10.77734375" style="28" customWidth="1"/>
    <col min="3841" max="3841" width="7.44140625" style="28" customWidth="1"/>
    <col min="3842" max="3842" width="8.88671875" style="28" customWidth="1"/>
    <col min="3843" max="3843" width="6.88671875" style="28" customWidth="1"/>
    <col min="3844" max="3844" width="7" style="28" customWidth="1"/>
    <col min="3845" max="3845" width="6.88671875" style="28" customWidth="1"/>
    <col min="3846" max="3846" width="7.5546875" style="28" customWidth="1"/>
    <col min="3847" max="3848" width="7" style="28" customWidth="1"/>
    <col min="3849" max="3849" width="6.44140625" style="28" customWidth="1"/>
    <col min="3850" max="3851" width="6" style="28" customWidth="1"/>
    <col min="3852" max="3852" width="7.21875" style="28" customWidth="1"/>
    <col min="3853" max="3853" width="6.88671875" style="28" customWidth="1"/>
    <col min="3854" max="3854" width="7" style="28" customWidth="1"/>
    <col min="3855" max="3855" width="6.77734375" style="28" customWidth="1"/>
    <col min="3856" max="3857" width="5.109375" style="28" customWidth="1"/>
    <col min="3858" max="3858" width="9.109375" style="28" customWidth="1"/>
    <col min="3859" max="3859" width="20.44140625" style="28" customWidth="1"/>
    <col min="3860" max="3860" width="13.5546875" style="28" customWidth="1"/>
    <col min="3861" max="4089" width="9.109375" style="28" customWidth="1"/>
    <col min="4090" max="4090" width="3.88671875" style="28" customWidth="1"/>
    <col min="4091" max="4091" width="5.77734375" style="28"/>
    <col min="4092" max="4092" width="5.88671875" style="28" customWidth="1"/>
    <col min="4093" max="4093" width="5.77734375" style="28" customWidth="1"/>
    <col min="4094" max="4094" width="26.21875" style="28" customWidth="1"/>
    <col min="4095" max="4095" width="10.88671875" style="28" customWidth="1"/>
    <col min="4096" max="4096" width="10.77734375" style="28" customWidth="1"/>
    <col min="4097" max="4097" width="7.44140625" style="28" customWidth="1"/>
    <col min="4098" max="4098" width="8.88671875" style="28" customWidth="1"/>
    <col min="4099" max="4099" width="6.88671875" style="28" customWidth="1"/>
    <col min="4100" max="4100" width="7" style="28" customWidth="1"/>
    <col min="4101" max="4101" width="6.88671875" style="28" customWidth="1"/>
    <col min="4102" max="4102" width="7.5546875" style="28" customWidth="1"/>
    <col min="4103" max="4104" width="7" style="28" customWidth="1"/>
    <col min="4105" max="4105" width="6.44140625" style="28" customWidth="1"/>
    <col min="4106" max="4107" width="6" style="28" customWidth="1"/>
    <col min="4108" max="4108" width="7.21875" style="28" customWidth="1"/>
    <col min="4109" max="4109" width="6.88671875" style="28" customWidth="1"/>
    <col min="4110" max="4110" width="7" style="28" customWidth="1"/>
    <col min="4111" max="4111" width="6.77734375" style="28" customWidth="1"/>
    <col min="4112" max="4113" width="5.109375" style="28" customWidth="1"/>
    <col min="4114" max="4114" width="9.109375" style="28" customWidth="1"/>
    <col min="4115" max="4115" width="20.44140625" style="28" customWidth="1"/>
    <col min="4116" max="4116" width="13.5546875" style="28" customWidth="1"/>
    <col min="4117" max="4345" width="9.109375" style="28" customWidth="1"/>
    <col min="4346" max="4346" width="3.88671875" style="28" customWidth="1"/>
    <col min="4347" max="4347" width="5.77734375" style="28"/>
    <col min="4348" max="4348" width="5.88671875" style="28" customWidth="1"/>
    <col min="4349" max="4349" width="5.77734375" style="28" customWidth="1"/>
    <col min="4350" max="4350" width="26.21875" style="28" customWidth="1"/>
    <col min="4351" max="4351" width="10.88671875" style="28" customWidth="1"/>
    <col min="4352" max="4352" width="10.77734375" style="28" customWidth="1"/>
    <col min="4353" max="4353" width="7.44140625" style="28" customWidth="1"/>
    <col min="4354" max="4354" width="8.88671875" style="28" customWidth="1"/>
    <col min="4355" max="4355" width="6.88671875" style="28" customWidth="1"/>
    <col min="4356" max="4356" width="7" style="28" customWidth="1"/>
    <col min="4357" max="4357" width="6.88671875" style="28" customWidth="1"/>
    <col min="4358" max="4358" width="7.5546875" style="28" customWidth="1"/>
    <col min="4359" max="4360" width="7" style="28" customWidth="1"/>
    <col min="4361" max="4361" width="6.44140625" style="28" customWidth="1"/>
    <col min="4362" max="4363" width="6" style="28" customWidth="1"/>
    <col min="4364" max="4364" width="7.21875" style="28" customWidth="1"/>
    <col min="4365" max="4365" width="6.88671875" style="28" customWidth="1"/>
    <col min="4366" max="4366" width="7" style="28" customWidth="1"/>
    <col min="4367" max="4367" width="6.77734375" style="28" customWidth="1"/>
    <col min="4368" max="4369" width="5.109375" style="28" customWidth="1"/>
    <col min="4370" max="4370" width="9.109375" style="28" customWidth="1"/>
    <col min="4371" max="4371" width="20.44140625" style="28" customWidth="1"/>
    <col min="4372" max="4372" width="13.5546875" style="28" customWidth="1"/>
    <col min="4373" max="4601" width="9.109375" style="28" customWidth="1"/>
    <col min="4602" max="4602" width="3.88671875" style="28" customWidth="1"/>
    <col min="4603" max="4603" width="5.77734375" style="28"/>
    <col min="4604" max="4604" width="5.88671875" style="28" customWidth="1"/>
    <col min="4605" max="4605" width="5.77734375" style="28" customWidth="1"/>
    <col min="4606" max="4606" width="26.21875" style="28" customWidth="1"/>
    <col min="4607" max="4607" width="10.88671875" style="28" customWidth="1"/>
    <col min="4608" max="4608" width="10.77734375" style="28" customWidth="1"/>
    <col min="4609" max="4609" width="7.44140625" style="28" customWidth="1"/>
    <col min="4610" max="4610" width="8.88671875" style="28" customWidth="1"/>
    <col min="4611" max="4611" width="6.88671875" style="28" customWidth="1"/>
    <col min="4612" max="4612" width="7" style="28" customWidth="1"/>
    <col min="4613" max="4613" width="6.88671875" style="28" customWidth="1"/>
    <col min="4614" max="4614" width="7.5546875" style="28" customWidth="1"/>
    <col min="4615" max="4616" width="7" style="28" customWidth="1"/>
    <col min="4617" max="4617" width="6.44140625" style="28" customWidth="1"/>
    <col min="4618" max="4619" width="6" style="28" customWidth="1"/>
    <col min="4620" max="4620" width="7.21875" style="28" customWidth="1"/>
    <col min="4621" max="4621" width="6.88671875" style="28" customWidth="1"/>
    <col min="4622" max="4622" width="7" style="28" customWidth="1"/>
    <col min="4623" max="4623" width="6.77734375" style="28" customWidth="1"/>
    <col min="4624" max="4625" width="5.109375" style="28" customWidth="1"/>
    <col min="4626" max="4626" width="9.109375" style="28" customWidth="1"/>
    <col min="4627" max="4627" width="20.44140625" style="28" customWidth="1"/>
    <col min="4628" max="4628" width="13.5546875" style="28" customWidth="1"/>
    <col min="4629" max="4857" width="9.109375" style="28" customWidth="1"/>
    <col min="4858" max="4858" width="3.88671875" style="28" customWidth="1"/>
    <col min="4859" max="4859" width="5.77734375" style="28"/>
    <col min="4860" max="4860" width="5.88671875" style="28" customWidth="1"/>
    <col min="4861" max="4861" width="5.77734375" style="28" customWidth="1"/>
    <col min="4862" max="4862" width="26.21875" style="28" customWidth="1"/>
    <col min="4863" max="4863" width="10.88671875" style="28" customWidth="1"/>
    <col min="4864" max="4864" width="10.77734375" style="28" customWidth="1"/>
    <col min="4865" max="4865" width="7.44140625" style="28" customWidth="1"/>
    <col min="4866" max="4866" width="8.88671875" style="28" customWidth="1"/>
    <col min="4867" max="4867" width="6.88671875" style="28" customWidth="1"/>
    <col min="4868" max="4868" width="7" style="28" customWidth="1"/>
    <col min="4869" max="4869" width="6.88671875" style="28" customWidth="1"/>
    <col min="4870" max="4870" width="7.5546875" style="28" customWidth="1"/>
    <col min="4871" max="4872" width="7" style="28" customWidth="1"/>
    <col min="4873" max="4873" width="6.44140625" style="28" customWidth="1"/>
    <col min="4874" max="4875" width="6" style="28" customWidth="1"/>
    <col min="4876" max="4876" width="7.21875" style="28" customWidth="1"/>
    <col min="4877" max="4877" width="6.88671875" style="28" customWidth="1"/>
    <col min="4878" max="4878" width="7" style="28" customWidth="1"/>
    <col min="4879" max="4879" width="6.77734375" style="28" customWidth="1"/>
    <col min="4880" max="4881" width="5.109375" style="28" customWidth="1"/>
    <col min="4882" max="4882" width="9.109375" style="28" customWidth="1"/>
    <col min="4883" max="4883" width="20.44140625" style="28" customWidth="1"/>
    <col min="4884" max="4884" width="13.5546875" style="28" customWidth="1"/>
    <col min="4885" max="5113" width="9.109375" style="28" customWidth="1"/>
    <col min="5114" max="5114" width="3.88671875" style="28" customWidth="1"/>
    <col min="5115" max="5115" width="5.77734375" style="28"/>
    <col min="5116" max="5116" width="5.88671875" style="28" customWidth="1"/>
    <col min="5117" max="5117" width="5.77734375" style="28" customWidth="1"/>
    <col min="5118" max="5118" width="26.21875" style="28" customWidth="1"/>
    <col min="5119" max="5119" width="10.88671875" style="28" customWidth="1"/>
    <col min="5120" max="5120" width="10.77734375" style="28" customWidth="1"/>
    <col min="5121" max="5121" width="7.44140625" style="28" customWidth="1"/>
    <col min="5122" max="5122" width="8.88671875" style="28" customWidth="1"/>
    <col min="5123" max="5123" width="6.88671875" style="28" customWidth="1"/>
    <col min="5124" max="5124" width="7" style="28" customWidth="1"/>
    <col min="5125" max="5125" width="6.88671875" style="28" customWidth="1"/>
    <col min="5126" max="5126" width="7.5546875" style="28" customWidth="1"/>
    <col min="5127" max="5128" width="7" style="28" customWidth="1"/>
    <col min="5129" max="5129" width="6.44140625" style="28" customWidth="1"/>
    <col min="5130" max="5131" width="6" style="28" customWidth="1"/>
    <col min="5132" max="5132" width="7.21875" style="28" customWidth="1"/>
    <col min="5133" max="5133" width="6.88671875" style="28" customWidth="1"/>
    <col min="5134" max="5134" width="7" style="28" customWidth="1"/>
    <col min="5135" max="5135" width="6.77734375" style="28" customWidth="1"/>
    <col min="5136" max="5137" width="5.109375" style="28" customWidth="1"/>
    <col min="5138" max="5138" width="9.109375" style="28" customWidth="1"/>
    <col min="5139" max="5139" width="20.44140625" style="28" customWidth="1"/>
    <col min="5140" max="5140" width="13.5546875" style="28" customWidth="1"/>
    <col min="5141" max="5369" width="9.109375" style="28" customWidth="1"/>
    <col min="5370" max="5370" width="3.88671875" style="28" customWidth="1"/>
    <col min="5371" max="5371" width="5.77734375" style="28"/>
    <col min="5372" max="5372" width="5.88671875" style="28" customWidth="1"/>
    <col min="5373" max="5373" width="5.77734375" style="28" customWidth="1"/>
    <col min="5374" max="5374" width="26.21875" style="28" customWidth="1"/>
    <col min="5375" max="5375" width="10.88671875" style="28" customWidth="1"/>
    <col min="5376" max="5376" width="10.77734375" style="28" customWidth="1"/>
    <col min="5377" max="5377" width="7.44140625" style="28" customWidth="1"/>
    <col min="5378" max="5378" width="8.88671875" style="28" customWidth="1"/>
    <col min="5379" max="5379" width="6.88671875" style="28" customWidth="1"/>
    <col min="5380" max="5380" width="7" style="28" customWidth="1"/>
    <col min="5381" max="5381" width="6.88671875" style="28" customWidth="1"/>
    <col min="5382" max="5382" width="7.5546875" style="28" customWidth="1"/>
    <col min="5383" max="5384" width="7" style="28" customWidth="1"/>
    <col min="5385" max="5385" width="6.44140625" style="28" customWidth="1"/>
    <col min="5386" max="5387" width="6" style="28" customWidth="1"/>
    <col min="5388" max="5388" width="7.21875" style="28" customWidth="1"/>
    <col min="5389" max="5389" width="6.88671875" style="28" customWidth="1"/>
    <col min="5390" max="5390" width="7" style="28" customWidth="1"/>
    <col min="5391" max="5391" width="6.77734375" style="28" customWidth="1"/>
    <col min="5392" max="5393" width="5.109375" style="28" customWidth="1"/>
    <col min="5394" max="5394" width="9.109375" style="28" customWidth="1"/>
    <col min="5395" max="5395" width="20.44140625" style="28" customWidth="1"/>
    <col min="5396" max="5396" width="13.5546875" style="28" customWidth="1"/>
    <col min="5397" max="5625" width="9.109375" style="28" customWidth="1"/>
    <col min="5626" max="5626" width="3.88671875" style="28" customWidth="1"/>
    <col min="5627" max="5627" width="5.77734375" style="28"/>
    <col min="5628" max="5628" width="5.88671875" style="28" customWidth="1"/>
    <col min="5629" max="5629" width="5.77734375" style="28" customWidth="1"/>
    <col min="5630" max="5630" width="26.21875" style="28" customWidth="1"/>
    <col min="5631" max="5631" width="10.88671875" style="28" customWidth="1"/>
    <col min="5632" max="5632" width="10.77734375" style="28" customWidth="1"/>
    <col min="5633" max="5633" width="7.44140625" style="28" customWidth="1"/>
    <col min="5634" max="5634" width="8.88671875" style="28" customWidth="1"/>
    <col min="5635" max="5635" width="6.88671875" style="28" customWidth="1"/>
    <col min="5636" max="5636" width="7" style="28" customWidth="1"/>
    <col min="5637" max="5637" width="6.88671875" style="28" customWidth="1"/>
    <col min="5638" max="5638" width="7.5546875" style="28" customWidth="1"/>
    <col min="5639" max="5640" width="7" style="28" customWidth="1"/>
    <col min="5641" max="5641" width="6.44140625" style="28" customWidth="1"/>
    <col min="5642" max="5643" width="6" style="28" customWidth="1"/>
    <col min="5644" max="5644" width="7.21875" style="28" customWidth="1"/>
    <col min="5645" max="5645" width="6.88671875" style="28" customWidth="1"/>
    <col min="5646" max="5646" width="7" style="28" customWidth="1"/>
    <col min="5647" max="5647" width="6.77734375" style="28" customWidth="1"/>
    <col min="5648" max="5649" width="5.109375" style="28" customWidth="1"/>
    <col min="5650" max="5650" width="9.109375" style="28" customWidth="1"/>
    <col min="5651" max="5651" width="20.44140625" style="28" customWidth="1"/>
    <col min="5652" max="5652" width="13.5546875" style="28" customWidth="1"/>
    <col min="5653" max="5881" width="9.109375" style="28" customWidth="1"/>
    <col min="5882" max="5882" width="3.88671875" style="28" customWidth="1"/>
    <col min="5883" max="5883" width="5.77734375" style="28"/>
    <col min="5884" max="5884" width="5.88671875" style="28" customWidth="1"/>
    <col min="5885" max="5885" width="5.77734375" style="28" customWidth="1"/>
    <col min="5886" max="5886" width="26.21875" style="28" customWidth="1"/>
    <col min="5887" max="5887" width="10.88671875" style="28" customWidth="1"/>
    <col min="5888" max="5888" width="10.77734375" style="28" customWidth="1"/>
    <col min="5889" max="5889" width="7.44140625" style="28" customWidth="1"/>
    <col min="5890" max="5890" width="8.88671875" style="28" customWidth="1"/>
    <col min="5891" max="5891" width="6.88671875" style="28" customWidth="1"/>
    <col min="5892" max="5892" width="7" style="28" customWidth="1"/>
    <col min="5893" max="5893" width="6.88671875" style="28" customWidth="1"/>
    <col min="5894" max="5894" width="7.5546875" style="28" customWidth="1"/>
    <col min="5895" max="5896" width="7" style="28" customWidth="1"/>
    <col min="5897" max="5897" width="6.44140625" style="28" customWidth="1"/>
    <col min="5898" max="5899" width="6" style="28" customWidth="1"/>
    <col min="5900" max="5900" width="7.21875" style="28" customWidth="1"/>
    <col min="5901" max="5901" width="6.88671875" style="28" customWidth="1"/>
    <col min="5902" max="5902" width="7" style="28" customWidth="1"/>
    <col min="5903" max="5903" width="6.77734375" style="28" customWidth="1"/>
    <col min="5904" max="5905" width="5.109375" style="28" customWidth="1"/>
    <col min="5906" max="5906" width="9.109375" style="28" customWidth="1"/>
    <col min="5907" max="5907" width="20.44140625" style="28" customWidth="1"/>
    <col min="5908" max="5908" width="13.5546875" style="28" customWidth="1"/>
    <col min="5909" max="6137" width="9.109375" style="28" customWidth="1"/>
    <col min="6138" max="6138" width="3.88671875" style="28" customWidth="1"/>
    <col min="6139" max="6139" width="5.77734375" style="28"/>
    <col min="6140" max="6140" width="5.88671875" style="28" customWidth="1"/>
    <col min="6141" max="6141" width="5.77734375" style="28" customWidth="1"/>
    <col min="6142" max="6142" width="26.21875" style="28" customWidth="1"/>
    <col min="6143" max="6143" width="10.88671875" style="28" customWidth="1"/>
    <col min="6144" max="6144" width="10.77734375" style="28" customWidth="1"/>
    <col min="6145" max="6145" width="7.44140625" style="28" customWidth="1"/>
    <col min="6146" max="6146" width="8.88671875" style="28" customWidth="1"/>
    <col min="6147" max="6147" width="6.88671875" style="28" customWidth="1"/>
    <col min="6148" max="6148" width="7" style="28" customWidth="1"/>
    <col min="6149" max="6149" width="6.88671875" style="28" customWidth="1"/>
    <col min="6150" max="6150" width="7.5546875" style="28" customWidth="1"/>
    <col min="6151" max="6152" width="7" style="28" customWidth="1"/>
    <col min="6153" max="6153" width="6.44140625" style="28" customWidth="1"/>
    <col min="6154" max="6155" width="6" style="28" customWidth="1"/>
    <col min="6156" max="6156" width="7.21875" style="28" customWidth="1"/>
    <col min="6157" max="6157" width="6.88671875" style="28" customWidth="1"/>
    <col min="6158" max="6158" width="7" style="28" customWidth="1"/>
    <col min="6159" max="6159" width="6.77734375" style="28" customWidth="1"/>
    <col min="6160" max="6161" width="5.109375" style="28" customWidth="1"/>
    <col min="6162" max="6162" width="9.109375" style="28" customWidth="1"/>
    <col min="6163" max="6163" width="20.44140625" style="28" customWidth="1"/>
    <col min="6164" max="6164" width="13.5546875" style="28" customWidth="1"/>
    <col min="6165" max="6393" width="9.109375" style="28" customWidth="1"/>
    <col min="6394" max="6394" width="3.88671875" style="28" customWidth="1"/>
    <col min="6395" max="6395" width="5.77734375" style="28"/>
    <col min="6396" max="6396" width="5.88671875" style="28" customWidth="1"/>
    <col min="6397" max="6397" width="5.77734375" style="28" customWidth="1"/>
    <col min="6398" max="6398" width="26.21875" style="28" customWidth="1"/>
    <col min="6399" max="6399" width="10.88671875" style="28" customWidth="1"/>
    <col min="6400" max="6400" width="10.77734375" style="28" customWidth="1"/>
    <col min="6401" max="6401" width="7.44140625" style="28" customWidth="1"/>
    <col min="6402" max="6402" width="8.88671875" style="28" customWidth="1"/>
    <col min="6403" max="6403" width="6.88671875" style="28" customWidth="1"/>
    <col min="6404" max="6404" width="7" style="28" customWidth="1"/>
    <col min="6405" max="6405" width="6.88671875" style="28" customWidth="1"/>
    <col min="6406" max="6406" width="7.5546875" style="28" customWidth="1"/>
    <col min="6407" max="6408" width="7" style="28" customWidth="1"/>
    <col min="6409" max="6409" width="6.44140625" style="28" customWidth="1"/>
    <col min="6410" max="6411" width="6" style="28" customWidth="1"/>
    <col min="6412" max="6412" width="7.21875" style="28" customWidth="1"/>
    <col min="6413" max="6413" width="6.88671875" style="28" customWidth="1"/>
    <col min="6414" max="6414" width="7" style="28" customWidth="1"/>
    <col min="6415" max="6415" width="6.77734375" style="28" customWidth="1"/>
    <col min="6416" max="6417" width="5.109375" style="28" customWidth="1"/>
    <col min="6418" max="6418" width="9.109375" style="28" customWidth="1"/>
    <col min="6419" max="6419" width="20.44140625" style="28" customWidth="1"/>
    <col min="6420" max="6420" width="13.5546875" style="28" customWidth="1"/>
    <col min="6421" max="6649" width="9.109375" style="28" customWidth="1"/>
    <col min="6650" max="6650" width="3.88671875" style="28" customWidth="1"/>
    <col min="6651" max="6651" width="5.77734375" style="28"/>
    <col min="6652" max="6652" width="5.88671875" style="28" customWidth="1"/>
    <col min="6653" max="6653" width="5.77734375" style="28" customWidth="1"/>
    <col min="6654" max="6654" width="26.21875" style="28" customWidth="1"/>
    <col min="6655" max="6655" width="10.88671875" style="28" customWidth="1"/>
    <col min="6656" max="6656" width="10.77734375" style="28" customWidth="1"/>
    <col min="6657" max="6657" width="7.44140625" style="28" customWidth="1"/>
    <col min="6658" max="6658" width="8.88671875" style="28" customWidth="1"/>
    <col min="6659" max="6659" width="6.88671875" style="28" customWidth="1"/>
    <col min="6660" max="6660" width="7" style="28" customWidth="1"/>
    <col min="6661" max="6661" width="6.88671875" style="28" customWidth="1"/>
    <col min="6662" max="6662" width="7.5546875" style="28" customWidth="1"/>
    <col min="6663" max="6664" width="7" style="28" customWidth="1"/>
    <col min="6665" max="6665" width="6.44140625" style="28" customWidth="1"/>
    <col min="6666" max="6667" width="6" style="28" customWidth="1"/>
    <col min="6668" max="6668" width="7.21875" style="28" customWidth="1"/>
    <col min="6669" max="6669" width="6.88671875" style="28" customWidth="1"/>
    <col min="6670" max="6670" width="7" style="28" customWidth="1"/>
    <col min="6671" max="6671" width="6.77734375" style="28" customWidth="1"/>
    <col min="6672" max="6673" width="5.109375" style="28" customWidth="1"/>
    <col min="6674" max="6674" width="9.109375" style="28" customWidth="1"/>
    <col min="6675" max="6675" width="20.44140625" style="28" customWidth="1"/>
    <col min="6676" max="6676" width="13.5546875" style="28" customWidth="1"/>
    <col min="6677" max="6905" width="9.109375" style="28" customWidth="1"/>
    <col min="6906" max="6906" width="3.88671875" style="28" customWidth="1"/>
    <col min="6907" max="6907" width="5.77734375" style="28"/>
    <col min="6908" max="6908" width="5.88671875" style="28" customWidth="1"/>
    <col min="6909" max="6909" width="5.77734375" style="28" customWidth="1"/>
    <col min="6910" max="6910" width="26.21875" style="28" customWidth="1"/>
    <col min="6911" max="6911" width="10.88671875" style="28" customWidth="1"/>
    <col min="6912" max="6912" width="10.77734375" style="28" customWidth="1"/>
    <col min="6913" max="6913" width="7.44140625" style="28" customWidth="1"/>
    <col min="6914" max="6914" width="8.88671875" style="28" customWidth="1"/>
    <col min="6915" max="6915" width="6.88671875" style="28" customWidth="1"/>
    <col min="6916" max="6916" width="7" style="28" customWidth="1"/>
    <col min="6917" max="6917" width="6.88671875" style="28" customWidth="1"/>
    <col min="6918" max="6918" width="7.5546875" style="28" customWidth="1"/>
    <col min="6919" max="6920" width="7" style="28" customWidth="1"/>
    <col min="6921" max="6921" width="6.44140625" style="28" customWidth="1"/>
    <col min="6922" max="6923" width="6" style="28" customWidth="1"/>
    <col min="6924" max="6924" width="7.21875" style="28" customWidth="1"/>
    <col min="6925" max="6925" width="6.88671875" style="28" customWidth="1"/>
    <col min="6926" max="6926" width="7" style="28" customWidth="1"/>
    <col min="6927" max="6927" width="6.77734375" style="28" customWidth="1"/>
    <col min="6928" max="6929" width="5.109375" style="28" customWidth="1"/>
    <col min="6930" max="6930" width="9.109375" style="28" customWidth="1"/>
    <col min="6931" max="6931" width="20.44140625" style="28" customWidth="1"/>
    <col min="6932" max="6932" width="13.5546875" style="28" customWidth="1"/>
    <col min="6933" max="7161" width="9.109375" style="28" customWidth="1"/>
    <col min="7162" max="7162" width="3.88671875" style="28" customWidth="1"/>
    <col min="7163" max="7163" width="5.77734375" style="28"/>
    <col min="7164" max="7164" width="5.88671875" style="28" customWidth="1"/>
    <col min="7165" max="7165" width="5.77734375" style="28" customWidth="1"/>
    <col min="7166" max="7166" width="26.21875" style="28" customWidth="1"/>
    <col min="7167" max="7167" width="10.88671875" style="28" customWidth="1"/>
    <col min="7168" max="7168" width="10.77734375" style="28" customWidth="1"/>
    <col min="7169" max="7169" width="7.44140625" style="28" customWidth="1"/>
    <col min="7170" max="7170" width="8.88671875" style="28" customWidth="1"/>
    <col min="7171" max="7171" width="6.88671875" style="28" customWidth="1"/>
    <col min="7172" max="7172" width="7" style="28" customWidth="1"/>
    <col min="7173" max="7173" width="6.88671875" style="28" customWidth="1"/>
    <col min="7174" max="7174" width="7.5546875" style="28" customWidth="1"/>
    <col min="7175" max="7176" width="7" style="28" customWidth="1"/>
    <col min="7177" max="7177" width="6.44140625" style="28" customWidth="1"/>
    <col min="7178" max="7179" width="6" style="28" customWidth="1"/>
    <col min="7180" max="7180" width="7.21875" style="28" customWidth="1"/>
    <col min="7181" max="7181" width="6.88671875" style="28" customWidth="1"/>
    <col min="7182" max="7182" width="7" style="28" customWidth="1"/>
    <col min="7183" max="7183" width="6.77734375" style="28" customWidth="1"/>
    <col min="7184" max="7185" width="5.109375" style="28" customWidth="1"/>
    <col min="7186" max="7186" width="9.109375" style="28" customWidth="1"/>
    <col min="7187" max="7187" width="20.44140625" style="28" customWidth="1"/>
    <col min="7188" max="7188" width="13.5546875" style="28" customWidth="1"/>
    <col min="7189" max="7417" width="9.109375" style="28" customWidth="1"/>
    <col min="7418" max="7418" width="3.88671875" style="28" customWidth="1"/>
    <col min="7419" max="7419" width="5.77734375" style="28"/>
    <col min="7420" max="7420" width="5.88671875" style="28" customWidth="1"/>
    <col min="7421" max="7421" width="5.77734375" style="28" customWidth="1"/>
    <col min="7422" max="7422" width="26.21875" style="28" customWidth="1"/>
    <col min="7423" max="7423" width="10.88671875" style="28" customWidth="1"/>
    <col min="7424" max="7424" width="10.77734375" style="28" customWidth="1"/>
    <col min="7425" max="7425" width="7.44140625" style="28" customWidth="1"/>
    <col min="7426" max="7426" width="8.88671875" style="28" customWidth="1"/>
    <col min="7427" max="7427" width="6.88671875" style="28" customWidth="1"/>
    <col min="7428" max="7428" width="7" style="28" customWidth="1"/>
    <col min="7429" max="7429" width="6.88671875" style="28" customWidth="1"/>
    <col min="7430" max="7430" width="7.5546875" style="28" customWidth="1"/>
    <col min="7431" max="7432" width="7" style="28" customWidth="1"/>
    <col min="7433" max="7433" width="6.44140625" style="28" customWidth="1"/>
    <col min="7434" max="7435" width="6" style="28" customWidth="1"/>
    <col min="7436" max="7436" width="7.21875" style="28" customWidth="1"/>
    <col min="7437" max="7437" width="6.88671875" style="28" customWidth="1"/>
    <col min="7438" max="7438" width="7" style="28" customWidth="1"/>
    <col min="7439" max="7439" width="6.77734375" style="28" customWidth="1"/>
    <col min="7440" max="7441" width="5.109375" style="28" customWidth="1"/>
    <col min="7442" max="7442" width="9.109375" style="28" customWidth="1"/>
    <col min="7443" max="7443" width="20.44140625" style="28" customWidth="1"/>
    <col min="7444" max="7444" width="13.5546875" style="28" customWidth="1"/>
    <col min="7445" max="7673" width="9.109375" style="28" customWidth="1"/>
    <col min="7674" max="7674" width="3.88671875" style="28" customWidth="1"/>
    <col min="7675" max="7675" width="5.77734375" style="28"/>
    <col min="7676" max="7676" width="5.88671875" style="28" customWidth="1"/>
    <col min="7677" max="7677" width="5.77734375" style="28" customWidth="1"/>
    <col min="7678" max="7678" width="26.21875" style="28" customWidth="1"/>
    <col min="7679" max="7679" width="10.88671875" style="28" customWidth="1"/>
    <col min="7680" max="7680" width="10.77734375" style="28" customWidth="1"/>
    <col min="7681" max="7681" width="7.44140625" style="28" customWidth="1"/>
    <col min="7682" max="7682" width="8.88671875" style="28" customWidth="1"/>
    <col min="7683" max="7683" width="6.88671875" style="28" customWidth="1"/>
    <col min="7684" max="7684" width="7" style="28" customWidth="1"/>
    <col min="7685" max="7685" width="6.88671875" style="28" customWidth="1"/>
    <col min="7686" max="7686" width="7.5546875" style="28" customWidth="1"/>
    <col min="7687" max="7688" width="7" style="28" customWidth="1"/>
    <col min="7689" max="7689" width="6.44140625" style="28" customWidth="1"/>
    <col min="7690" max="7691" width="6" style="28" customWidth="1"/>
    <col min="7692" max="7692" width="7.21875" style="28" customWidth="1"/>
    <col min="7693" max="7693" width="6.88671875" style="28" customWidth="1"/>
    <col min="7694" max="7694" width="7" style="28" customWidth="1"/>
    <col min="7695" max="7695" width="6.77734375" style="28" customWidth="1"/>
    <col min="7696" max="7697" width="5.109375" style="28" customWidth="1"/>
    <col min="7698" max="7698" width="9.109375" style="28" customWidth="1"/>
    <col min="7699" max="7699" width="20.44140625" style="28" customWidth="1"/>
    <col min="7700" max="7700" width="13.5546875" style="28" customWidth="1"/>
    <col min="7701" max="7929" width="9.109375" style="28" customWidth="1"/>
    <col min="7930" max="7930" width="3.88671875" style="28" customWidth="1"/>
    <col min="7931" max="7931" width="5.77734375" style="28"/>
    <col min="7932" max="7932" width="5.88671875" style="28" customWidth="1"/>
    <col min="7933" max="7933" width="5.77734375" style="28" customWidth="1"/>
    <col min="7934" max="7934" width="26.21875" style="28" customWidth="1"/>
    <col min="7935" max="7935" width="10.88671875" style="28" customWidth="1"/>
    <col min="7936" max="7936" width="10.77734375" style="28" customWidth="1"/>
    <col min="7937" max="7937" width="7.44140625" style="28" customWidth="1"/>
    <col min="7938" max="7938" width="8.88671875" style="28" customWidth="1"/>
    <col min="7939" max="7939" width="6.88671875" style="28" customWidth="1"/>
    <col min="7940" max="7940" width="7" style="28" customWidth="1"/>
    <col min="7941" max="7941" width="6.88671875" style="28" customWidth="1"/>
    <col min="7942" max="7942" width="7.5546875" style="28" customWidth="1"/>
    <col min="7943" max="7944" width="7" style="28" customWidth="1"/>
    <col min="7945" max="7945" width="6.44140625" style="28" customWidth="1"/>
    <col min="7946" max="7947" width="6" style="28" customWidth="1"/>
    <col min="7948" max="7948" width="7.21875" style="28" customWidth="1"/>
    <col min="7949" max="7949" width="6.88671875" style="28" customWidth="1"/>
    <col min="7950" max="7950" width="7" style="28" customWidth="1"/>
    <col min="7951" max="7951" width="6.77734375" style="28" customWidth="1"/>
    <col min="7952" max="7953" width="5.109375" style="28" customWidth="1"/>
    <col min="7954" max="7954" width="9.109375" style="28" customWidth="1"/>
    <col min="7955" max="7955" width="20.44140625" style="28" customWidth="1"/>
    <col min="7956" max="7956" width="13.5546875" style="28" customWidth="1"/>
    <col min="7957" max="8185" width="9.109375" style="28" customWidth="1"/>
    <col min="8186" max="8186" width="3.88671875" style="28" customWidth="1"/>
    <col min="8187" max="8187" width="5.77734375" style="28"/>
    <col min="8188" max="8188" width="5.88671875" style="28" customWidth="1"/>
    <col min="8189" max="8189" width="5.77734375" style="28" customWidth="1"/>
    <col min="8190" max="8190" width="26.21875" style="28" customWidth="1"/>
    <col min="8191" max="8191" width="10.88671875" style="28" customWidth="1"/>
    <col min="8192" max="8192" width="10.77734375" style="28" customWidth="1"/>
    <col min="8193" max="8193" width="7.44140625" style="28" customWidth="1"/>
    <col min="8194" max="8194" width="8.88671875" style="28" customWidth="1"/>
    <col min="8195" max="8195" width="6.88671875" style="28" customWidth="1"/>
    <col min="8196" max="8196" width="7" style="28" customWidth="1"/>
    <col min="8197" max="8197" width="6.88671875" style="28" customWidth="1"/>
    <col min="8198" max="8198" width="7.5546875" style="28" customWidth="1"/>
    <col min="8199" max="8200" width="7" style="28" customWidth="1"/>
    <col min="8201" max="8201" width="6.44140625" style="28" customWidth="1"/>
    <col min="8202" max="8203" width="6" style="28" customWidth="1"/>
    <col min="8204" max="8204" width="7.21875" style="28" customWidth="1"/>
    <col min="8205" max="8205" width="6.88671875" style="28" customWidth="1"/>
    <col min="8206" max="8206" width="7" style="28" customWidth="1"/>
    <col min="8207" max="8207" width="6.77734375" style="28" customWidth="1"/>
    <col min="8208" max="8209" width="5.109375" style="28" customWidth="1"/>
    <col min="8210" max="8210" width="9.109375" style="28" customWidth="1"/>
    <col min="8211" max="8211" width="20.44140625" style="28" customWidth="1"/>
    <col min="8212" max="8212" width="13.5546875" style="28" customWidth="1"/>
    <col min="8213" max="8441" width="9.109375" style="28" customWidth="1"/>
    <col min="8442" max="8442" width="3.88671875" style="28" customWidth="1"/>
    <col min="8443" max="8443" width="5.77734375" style="28"/>
    <col min="8444" max="8444" width="5.88671875" style="28" customWidth="1"/>
    <col min="8445" max="8445" width="5.77734375" style="28" customWidth="1"/>
    <col min="8446" max="8446" width="26.21875" style="28" customWidth="1"/>
    <col min="8447" max="8447" width="10.88671875" style="28" customWidth="1"/>
    <col min="8448" max="8448" width="10.77734375" style="28" customWidth="1"/>
    <col min="8449" max="8449" width="7.44140625" style="28" customWidth="1"/>
    <col min="8450" max="8450" width="8.88671875" style="28" customWidth="1"/>
    <col min="8451" max="8451" width="6.88671875" style="28" customWidth="1"/>
    <col min="8452" max="8452" width="7" style="28" customWidth="1"/>
    <col min="8453" max="8453" width="6.88671875" style="28" customWidth="1"/>
    <col min="8454" max="8454" width="7.5546875" style="28" customWidth="1"/>
    <col min="8455" max="8456" width="7" style="28" customWidth="1"/>
    <col min="8457" max="8457" width="6.44140625" style="28" customWidth="1"/>
    <col min="8458" max="8459" width="6" style="28" customWidth="1"/>
    <col min="8460" max="8460" width="7.21875" style="28" customWidth="1"/>
    <col min="8461" max="8461" width="6.88671875" style="28" customWidth="1"/>
    <col min="8462" max="8462" width="7" style="28" customWidth="1"/>
    <col min="8463" max="8463" width="6.77734375" style="28" customWidth="1"/>
    <col min="8464" max="8465" width="5.109375" style="28" customWidth="1"/>
    <col min="8466" max="8466" width="9.109375" style="28" customWidth="1"/>
    <col min="8467" max="8467" width="20.44140625" style="28" customWidth="1"/>
    <col min="8468" max="8468" width="13.5546875" style="28" customWidth="1"/>
    <col min="8469" max="8697" width="9.109375" style="28" customWidth="1"/>
    <col min="8698" max="8698" width="3.88671875" style="28" customWidth="1"/>
    <col min="8699" max="8699" width="5.77734375" style="28"/>
    <col min="8700" max="8700" width="5.88671875" style="28" customWidth="1"/>
    <col min="8701" max="8701" width="5.77734375" style="28" customWidth="1"/>
    <col min="8702" max="8702" width="26.21875" style="28" customWidth="1"/>
    <col min="8703" max="8703" width="10.88671875" style="28" customWidth="1"/>
    <col min="8704" max="8704" width="10.77734375" style="28" customWidth="1"/>
    <col min="8705" max="8705" width="7.44140625" style="28" customWidth="1"/>
    <col min="8706" max="8706" width="8.88671875" style="28" customWidth="1"/>
    <col min="8707" max="8707" width="6.88671875" style="28" customWidth="1"/>
    <col min="8708" max="8708" width="7" style="28" customWidth="1"/>
    <col min="8709" max="8709" width="6.88671875" style="28" customWidth="1"/>
    <col min="8710" max="8710" width="7.5546875" style="28" customWidth="1"/>
    <col min="8711" max="8712" width="7" style="28" customWidth="1"/>
    <col min="8713" max="8713" width="6.44140625" style="28" customWidth="1"/>
    <col min="8714" max="8715" width="6" style="28" customWidth="1"/>
    <col min="8716" max="8716" width="7.21875" style="28" customWidth="1"/>
    <col min="8717" max="8717" width="6.88671875" style="28" customWidth="1"/>
    <col min="8718" max="8718" width="7" style="28" customWidth="1"/>
    <col min="8719" max="8719" width="6.77734375" style="28" customWidth="1"/>
    <col min="8720" max="8721" width="5.109375" style="28" customWidth="1"/>
    <col min="8722" max="8722" width="9.109375" style="28" customWidth="1"/>
    <col min="8723" max="8723" width="20.44140625" style="28" customWidth="1"/>
    <col min="8724" max="8724" width="13.5546875" style="28" customWidth="1"/>
    <col min="8725" max="8953" width="9.109375" style="28" customWidth="1"/>
    <col min="8954" max="8954" width="3.88671875" style="28" customWidth="1"/>
    <col min="8955" max="8955" width="5.77734375" style="28"/>
    <col min="8956" max="8956" width="5.88671875" style="28" customWidth="1"/>
    <col min="8957" max="8957" width="5.77734375" style="28" customWidth="1"/>
    <col min="8958" max="8958" width="26.21875" style="28" customWidth="1"/>
    <col min="8959" max="8959" width="10.88671875" style="28" customWidth="1"/>
    <col min="8960" max="8960" width="10.77734375" style="28" customWidth="1"/>
    <col min="8961" max="8961" width="7.44140625" style="28" customWidth="1"/>
    <col min="8962" max="8962" width="8.88671875" style="28" customWidth="1"/>
    <col min="8963" max="8963" width="6.88671875" style="28" customWidth="1"/>
    <col min="8964" max="8964" width="7" style="28" customWidth="1"/>
    <col min="8965" max="8965" width="6.88671875" style="28" customWidth="1"/>
    <col min="8966" max="8966" width="7.5546875" style="28" customWidth="1"/>
    <col min="8967" max="8968" width="7" style="28" customWidth="1"/>
    <col min="8969" max="8969" width="6.44140625" style="28" customWidth="1"/>
    <col min="8970" max="8971" width="6" style="28" customWidth="1"/>
    <col min="8972" max="8972" width="7.21875" style="28" customWidth="1"/>
    <col min="8973" max="8973" width="6.88671875" style="28" customWidth="1"/>
    <col min="8974" max="8974" width="7" style="28" customWidth="1"/>
    <col min="8975" max="8975" width="6.77734375" style="28" customWidth="1"/>
    <col min="8976" max="8977" width="5.109375" style="28" customWidth="1"/>
    <col min="8978" max="8978" width="9.109375" style="28" customWidth="1"/>
    <col min="8979" max="8979" width="20.44140625" style="28" customWidth="1"/>
    <col min="8980" max="8980" width="13.5546875" style="28" customWidth="1"/>
    <col min="8981" max="9209" width="9.109375" style="28" customWidth="1"/>
    <col min="9210" max="9210" width="3.88671875" style="28" customWidth="1"/>
    <col min="9211" max="9211" width="5.77734375" style="28"/>
    <col min="9212" max="9212" width="5.88671875" style="28" customWidth="1"/>
    <col min="9213" max="9213" width="5.77734375" style="28" customWidth="1"/>
    <col min="9214" max="9214" width="26.21875" style="28" customWidth="1"/>
    <col min="9215" max="9215" width="10.88671875" style="28" customWidth="1"/>
    <col min="9216" max="9216" width="10.77734375" style="28" customWidth="1"/>
    <col min="9217" max="9217" width="7.44140625" style="28" customWidth="1"/>
    <col min="9218" max="9218" width="8.88671875" style="28" customWidth="1"/>
    <col min="9219" max="9219" width="6.88671875" style="28" customWidth="1"/>
    <col min="9220" max="9220" width="7" style="28" customWidth="1"/>
    <col min="9221" max="9221" width="6.88671875" style="28" customWidth="1"/>
    <col min="9222" max="9222" width="7.5546875" style="28" customWidth="1"/>
    <col min="9223" max="9224" width="7" style="28" customWidth="1"/>
    <col min="9225" max="9225" width="6.44140625" style="28" customWidth="1"/>
    <col min="9226" max="9227" width="6" style="28" customWidth="1"/>
    <col min="9228" max="9228" width="7.21875" style="28" customWidth="1"/>
    <col min="9229" max="9229" width="6.88671875" style="28" customWidth="1"/>
    <col min="9230" max="9230" width="7" style="28" customWidth="1"/>
    <col min="9231" max="9231" width="6.77734375" style="28" customWidth="1"/>
    <col min="9232" max="9233" width="5.109375" style="28" customWidth="1"/>
    <col min="9234" max="9234" width="9.109375" style="28" customWidth="1"/>
    <col min="9235" max="9235" width="20.44140625" style="28" customWidth="1"/>
    <col min="9236" max="9236" width="13.5546875" style="28" customWidth="1"/>
    <col min="9237" max="9465" width="9.109375" style="28" customWidth="1"/>
    <col min="9466" max="9466" width="3.88671875" style="28" customWidth="1"/>
    <col min="9467" max="9467" width="5.77734375" style="28"/>
    <col min="9468" max="9468" width="5.88671875" style="28" customWidth="1"/>
    <col min="9469" max="9469" width="5.77734375" style="28" customWidth="1"/>
    <col min="9470" max="9470" width="26.21875" style="28" customWidth="1"/>
    <col min="9471" max="9471" width="10.88671875" style="28" customWidth="1"/>
    <col min="9472" max="9472" width="10.77734375" style="28" customWidth="1"/>
    <col min="9473" max="9473" width="7.44140625" style="28" customWidth="1"/>
    <col min="9474" max="9474" width="8.88671875" style="28" customWidth="1"/>
    <col min="9475" max="9475" width="6.88671875" style="28" customWidth="1"/>
    <col min="9476" max="9476" width="7" style="28" customWidth="1"/>
    <col min="9477" max="9477" width="6.88671875" style="28" customWidth="1"/>
    <col min="9478" max="9478" width="7.5546875" style="28" customWidth="1"/>
    <col min="9479" max="9480" width="7" style="28" customWidth="1"/>
    <col min="9481" max="9481" width="6.44140625" style="28" customWidth="1"/>
    <col min="9482" max="9483" width="6" style="28" customWidth="1"/>
    <col min="9484" max="9484" width="7.21875" style="28" customWidth="1"/>
    <col min="9485" max="9485" width="6.88671875" style="28" customWidth="1"/>
    <col min="9486" max="9486" width="7" style="28" customWidth="1"/>
    <col min="9487" max="9487" width="6.77734375" style="28" customWidth="1"/>
    <col min="9488" max="9489" width="5.109375" style="28" customWidth="1"/>
    <col min="9490" max="9490" width="9.109375" style="28" customWidth="1"/>
    <col min="9491" max="9491" width="20.44140625" style="28" customWidth="1"/>
    <col min="9492" max="9492" width="13.5546875" style="28" customWidth="1"/>
    <col min="9493" max="9721" width="9.109375" style="28" customWidth="1"/>
    <col min="9722" max="9722" width="3.88671875" style="28" customWidth="1"/>
    <col min="9723" max="9723" width="5.77734375" style="28"/>
    <col min="9724" max="9724" width="5.88671875" style="28" customWidth="1"/>
    <col min="9725" max="9725" width="5.77734375" style="28" customWidth="1"/>
    <col min="9726" max="9726" width="26.21875" style="28" customWidth="1"/>
    <col min="9727" max="9727" width="10.88671875" style="28" customWidth="1"/>
    <col min="9728" max="9728" width="10.77734375" style="28" customWidth="1"/>
    <col min="9729" max="9729" width="7.44140625" style="28" customWidth="1"/>
    <col min="9730" max="9730" width="8.88671875" style="28" customWidth="1"/>
    <col min="9731" max="9731" width="6.88671875" style="28" customWidth="1"/>
    <col min="9732" max="9732" width="7" style="28" customWidth="1"/>
    <col min="9733" max="9733" width="6.88671875" style="28" customWidth="1"/>
    <col min="9734" max="9734" width="7.5546875" style="28" customWidth="1"/>
    <col min="9735" max="9736" width="7" style="28" customWidth="1"/>
    <col min="9737" max="9737" width="6.44140625" style="28" customWidth="1"/>
    <col min="9738" max="9739" width="6" style="28" customWidth="1"/>
    <col min="9740" max="9740" width="7.21875" style="28" customWidth="1"/>
    <col min="9741" max="9741" width="6.88671875" style="28" customWidth="1"/>
    <col min="9742" max="9742" width="7" style="28" customWidth="1"/>
    <col min="9743" max="9743" width="6.77734375" style="28" customWidth="1"/>
    <col min="9744" max="9745" width="5.109375" style="28" customWidth="1"/>
    <col min="9746" max="9746" width="9.109375" style="28" customWidth="1"/>
    <col min="9747" max="9747" width="20.44140625" style="28" customWidth="1"/>
    <col min="9748" max="9748" width="13.5546875" style="28" customWidth="1"/>
    <col min="9749" max="9977" width="9.109375" style="28" customWidth="1"/>
    <col min="9978" max="9978" width="3.88671875" style="28" customWidth="1"/>
    <col min="9979" max="9979" width="5.77734375" style="28"/>
    <col min="9980" max="9980" width="5.88671875" style="28" customWidth="1"/>
    <col min="9981" max="9981" width="5.77734375" style="28" customWidth="1"/>
    <col min="9982" max="9982" width="26.21875" style="28" customWidth="1"/>
    <col min="9983" max="9983" width="10.88671875" style="28" customWidth="1"/>
    <col min="9984" max="9984" width="10.77734375" style="28" customWidth="1"/>
    <col min="9985" max="9985" width="7.44140625" style="28" customWidth="1"/>
    <col min="9986" max="9986" width="8.88671875" style="28" customWidth="1"/>
    <col min="9987" max="9987" width="6.88671875" style="28" customWidth="1"/>
    <col min="9988" max="9988" width="7" style="28" customWidth="1"/>
    <col min="9989" max="9989" width="6.88671875" style="28" customWidth="1"/>
    <col min="9990" max="9990" width="7.5546875" style="28" customWidth="1"/>
    <col min="9991" max="9992" width="7" style="28" customWidth="1"/>
    <col min="9993" max="9993" width="6.44140625" style="28" customWidth="1"/>
    <col min="9994" max="9995" width="6" style="28" customWidth="1"/>
    <col min="9996" max="9996" width="7.21875" style="28" customWidth="1"/>
    <col min="9997" max="9997" width="6.88671875" style="28" customWidth="1"/>
    <col min="9998" max="9998" width="7" style="28" customWidth="1"/>
    <col min="9999" max="9999" width="6.77734375" style="28" customWidth="1"/>
    <col min="10000" max="10001" width="5.109375" style="28" customWidth="1"/>
    <col min="10002" max="10002" width="9.109375" style="28" customWidth="1"/>
    <col min="10003" max="10003" width="20.44140625" style="28" customWidth="1"/>
    <col min="10004" max="10004" width="13.5546875" style="28" customWidth="1"/>
    <col min="10005" max="10233" width="9.109375" style="28" customWidth="1"/>
    <col min="10234" max="10234" width="3.88671875" style="28" customWidth="1"/>
    <col min="10235" max="10235" width="5.77734375" style="28"/>
    <col min="10236" max="10236" width="5.88671875" style="28" customWidth="1"/>
    <col min="10237" max="10237" width="5.77734375" style="28" customWidth="1"/>
    <col min="10238" max="10238" width="26.21875" style="28" customWidth="1"/>
    <col min="10239" max="10239" width="10.88671875" style="28" customWidth="1"/>
    <col min="10240" max="10240" width="10.77734375" style="28" customWidth="1"/>
    <col min="10241" max="10241" width="7.44140625" style="28" customWidth="1"/>
    <col min="10242" max="10242" width="8.88671875" style="28" customWidth="1"/>
    <col min="10243" max="10243" width="6.88671875" style="28" customWidth="1"/>
    <col min="10244" max="10244" width="7" style="28" customWidth="1"/>
    <col min="10245" max="10245" width="6.88671875" style="28" customWidth="1"/>
    <col min="10246" max="10246" width="7.5546875" style="28" customWidth="1"/>
    <col min="10247" max="10248" width="7" style="28" customWidth="1"/>
    <col min="10249" max="10249" width="6.44140625" style="28" customWidth="1"/>
    <col min="10250" max="10251" width="6" style="28" customWidth="1"/>
    <col min="10252" max="10252" width="7.21875" style="28" customWidth="1"/>
    <col min="10253" max="10253" width="6.88671875" style="28" customWidth="1"/>
    <col min="10254" max="10254" width="7" style="28" customWidth="1"/>
    <col min="10255" max="10255" width="6.77734375" style="28" customWidth="1"/>
    <col min="10256" max="10257" width="5.109375" style="28" customWidth="1"/>
    <col min="10258" max="10258" width="9.109375" style="28" customWidth="1"/>
    <col min="10259" max="10259" width="20.44140625" style="28" customWidth="1"/>
    <col min="10260" max="10260" width="13.5546875" style="28" customWidth="1"/>
    <col min="10261" max="10489" width="9.109375" style="28" customWidth="1"/>
    <col min="10490" max="10490" width="3.88671875" style="28" customWidth="1"/>
    <col min="10491" max="10491" width="5.77734375" style="28"/>
    <col min="10492" max="10492" width="5.88671875" style="28" customWidth="1"/>
    <col min="10493" max="10493" width="5.77734375" style="28" customWidth="1"/>
    <col min="10494" max="10494" width="26.21875" style="28" customWidth="1"/>
    <col min="10495" max="10495" width="10.88671875" style="28" customWidth="1"/>
    <col min="10496" max="10496" width="10.77734375" style="28" customWidth="1"/>
    <col min="10497" max="10497" width="7.44140625" style="28" customWidth="1"/>
    <col min="10498" max="10498" width="8.88671875" style="28" customWidth="1"/>
    <col min="10499" max="10499" width="6.88671875" style="28" customWidth="1"/>
    <col min="10500" max="10500" width="7" style="28" customWidth="1"/>
    <col min="10501" max="10501" width="6.88671875" style="28" customWidth="1"/>
    <col min="10502" max="10502" width="7.5546875" style="28" customWidth="1"/>
    <col min="10503" max="10504" width="7" style="28" customWidth="1"/>
    <col min="10505" max="10505" width="6.44140625" style="28" customWidth="1"/>
    <col min="10506" max="10507" width="6" style="28" customWidth="1"/>
    <col min="10508" max="10508" width="7.21875" style="28" customWidth="1"/>
    <col min="10509" max="10509" width="6.88671875" style="28" customWidth="1"/>
    <col min="10510" max="10510" width="7" style="28" customWidth="1"/>
    <col min="10511" max="10511" width="6.77734375" style="28" customWidth="1"/>
    <col min="10512" max="10513" width="5.109375" style="28" customWidth="1"/>
    <col min="10514" max="10514" width="9.109375" style="28" customWidth="1"/>
    <col min="10515" max="10515" width="20.44140625" style="28" customWidth="1"/>
    <col min="10516" max="10516" width="13.5546875" style="28" customWidth="1"/>
    <col min="10517" max="10745" width="9.109375" style="28" customWidth="1"/>
    <col min="10746" max="10746" width="3.88671875" style="28" customWidth="1"/>
    <col min="10747" max="10747" width="5.77734375" style="28"/>
    <col min="10748" max="10748" width="5.88671875" style="28" customWidth="1"/>
    <col min="10749" max="10749" width="5.77734375" style="28" customWidth="1"/>
    <col min="10750" max="10750" width="26.21875" style="28" customWidth="1"/>
    <col min="10751" max="10751" width="10.88671875" style="28" customWidth="1"/>
    <col min="10752" max="10752" width="10.77734375" style="28" customWidth="1"/>
    <col min="10753" max="10753" width="7.44140625" style="28" customWidth="1"/>
    <col min="10754" max="10754" width="8.88671875" style="28" customWidth="1"/>
    <col min="10755" max="10755" width="6.88671875" style="28" customWidth="1"/>
    <col min="10756" max="10756" width="7" style="28" customWidth="1"/>
    <col min="10757" max="10757" width="6.88671875" style="28" customWidth="1"/>
    <col min="10758" max="10758" width="7.5546875" style="28" customWidth="1"/>
    <col min="10759" max="10760" width="7" style="28" customWidth="1"/>
    <col min="10761" max="10761" width="6.44140625" style="28" customWidth="1"/>
    <col min="10762" max="10763" width="6" style="28" customWidth="1"/>
    <col min="10764" max="10764" width="7.21875" style="28" customWidth="1"/>
    <col min="10765" max="10765" width="6.88671875" style="28" customWidth="1"/>
    <col min="10766" max="10766" width="7" style="28" customWidth="1"/>
    <col min="10767" max="10767" width="6.77734375" style="28" customWidth="1"/>
    <col min="10768" max="10769" width="5.109375" style="28" customWidth="1"/>
    <col min="10770" max="10770" width="9.109375" style="28" customWidth="1"/>
    <col min="10771" max="10771" width="20.44140625" style="28" customWidth="1"/>
    <col min="10772" max="10772" width="13.5546875" style="28" customWidth="1"/>
    <col min="10773" max="11001" width="9.109375" style="28" customWidth="1"/>
    <col min="11002" max="11002" width="3.88671875" style="28" customWidth="1"/>
    <col min="11003" max="11003" width="5.77734375" style="28"/>
    <col min="11004" max="11004" width="5.88671875" style="28" customWidth="1"/>
    <col min="11005" max="11005" width="5.77734375" style="28" customWidth="1"/>
    <col min="11006" max="11006" width="26.21875" style="28" customWidth="1"/>
    <col min="11007" max="11007" width="10.88671875" style="28" customWidth="1"/>
    <col min="11008" max="11008" width="10.77734375" style="28" customWidth="1"/>
    <col min="11009" max="11009" width="7.44140625" style="28" customWidth="1"/>
    <col min="11010" max="11010" width="8.88671875" style="28" customWidth="1"/>
    <col min="11011" max="11011" width="6.88671875" style="28" customWidth="1"/>
    <col min="11012" max="11012" width="7" style="28" customWidth="1"/>
    <col min="11013" max="11013" width="6.88671875" style="28" customWidth="1"/>
    <col min="11014" max="11014" width="7.5546875" style="28" customWidth="1"/>
    <col min="11015" max="11016" width="7" style="28" customWidth="1"/>
    <col min="11017" max="11017" width="6.44140625" style="28" customWidth="1"/>
    <col min="11018" max="11019" width="6" style="28" customWidth="1"/>
    <col min="11020" max="11020" width="7.21875" style="28" customWidth="1"/>
    <col min="11021" max="11021" width="6.88671875" style="28" customWidth="1"/>
    <col min="11022" max="11022" width="7" style="28" customWidth="1"/>
    <col min="11023" max="11023" width="6.77734375" style="28" customWidth="1"/>
    <col min="11024" max="11025" width="5.109375" style="28" customWidth="1"/>
    <col min="11026" max="11026" width="9.109375" style="28" customWidth="1"/>
    <col min="11027" max="11027" width="20.44140625" style="28" customWidth="1"/>
    <col min="11028" max="11028" width="13.5546875" style="28" customWidth="1"/>
    <col min="11029" max="11257" width="9.109375" style="28" customWidth="1"/>
    <col min="11258" max="11258" width="3.88671875" style="28" customWidth="1"/>
    <col min="11259" max="11259" width="5.77734375" style="28"/>
    <col min="11260" max="11260" width="5.88671875" style="28" customWidth="1"/>
    <col min="11261" max="11261" width="5.77734375" style="28" customWidth="1"/>
    <col min="11262" max="11262" width="26.21875" style="28" customWidth="1"/>
    <col min="11263" max="11263" width="10.88671875" style="28" customWidth="1"/>
    <col min="11264" max="11264" width="10.77734375" style="28" customWidth="1"/>
    <col min="11265" max="11265" width="7.44140625" style="28" customWidth="1"/>
    <col min="11266" max="11266" width="8.88671875" style="28" customWidth="1"/>
    <col min="11267" max="11267" width="6.88671875" style="28" customWidth="1"/>
    <col min="11268" max="11268" width="7" style="28" customWidth="1"/>
    <col min="11269" max="11269" width="6.88671875" style="28" customWidth="1"/>
    <col min="11270" max="11270" width="7.5546875" style="28" customWidth="1"/>
    <col min="11271" max="11272" width="7" style="28" customWidth="1"/>
    <col min="11273" max="11273" width="6.44140625" style="28" customWidth="1"/>
    <col min="11274" max="11275" width="6" style="28" customWidth="1"/>
    <col min="11276" max="11276" width="7.21875" style="28" customWidth="1"/>
    <col min="11277" max="11277" width="6.88671875" style="28" customWidth="1"/>
    <col min="11278" max="11278" width="7" style="28" customWidth="1"/>
    <col min="11279" max="11279" width="6.77734375" style="28" customWidth="1"/>
    <col min="11280" max="11281" width="5.109375" style="28" customWidth="1"/>
    <col min="11282" max="11282" width="9.109375" style="28" customWidth="1"/>
    <col min="11283" max="11283" width="20.44140625" style="28" customWidth="1"/>
    <col min="11284" max="11284" width="13.5546875" style="28" customWidth="1"/>
    <col min="11285" max="11513" width="9.109375" style="28" customWidth="1"/>
    <col min="11514" max="11514" width="3.88671875" style="28" customWidth="1"/>
    <col min="11515" max="11515" width="5.77734375" style="28"/>
    <col min="11516" max="11516" width="5.88671875" style="28" customWidth="1"/>
    <col min="11517" max="11517" width="5.77734375" style="28" customWidth="1"/>
    <col min="11518" max="11518" width="26.21875" style="28" customWidth="1"/>
    <col min="11519" max="11519" width="10.88671875" style="28" customWidth="1"/>
    <col min="11520" max="11520" width="10.77734375" style="28" customWidth="1"/>
    <col min="11521" max="11521" width="7.44140625" style="28" customWidth="1"/>
    <col min="11522" max="11522" width="8.88671875" style="28" customWidth="1"/>
    <col min="11523" max="11523" width="6.88671875" style="28" customWidth="1"/>
    <col min="11524" max="11524" width="7" style="28" customWidth="1"/>
    <col min="11525" max="11525" width="6.88671875" style="28" customWidth="1"/>
    <col min="11526" max="11526" width="7.5546875" style="28" customWidth="1"/>
    <col min="11527" max="11528" width="7" style="28" customWidth="1"/>
    <col min="11529" max="11529" width="6.44140625" style="28" customWidth="1"/>
    <col min="11530" max="11531" width="6" style="28" customWidth="1"/>
    <col min="11532" max="11532" width="7.21875" style="28" customWidth="1"/>
    <col min="11533" max="11533" width="6.88671875" style="28" customWidth="1"/>
    <col min="11534" max="11534" width="7" style="28" customWidth="1"/>
    <col min="11535" max="11535" width="6.77734375" style="28" customWidth="1"/>
    <col min="11536" max="11537" width="5.109375" style="28" customWidth="1"/>
    <col min="11538" max="11538" width="9.109375" style="28" customWidth="1"/>
    <col min="11539" max="11539" width="20.44140625" style="28" customWidth="1"/>
    <col min="11540" max="11540" width="13.5546875" style="28" customWidth="1"/>
    <col min="11541" max="11769" width="9.109375" style="28" customWidth="1"/>
    <col min="11770" max="11770" width="3.88671875" style="28" customWidth="1"/>
    <col min="11771" max="11771" width="5.77734375" style="28"/>
    <col min="11772" max="11772" width="5.88671875" style="28" customWidth="1"/>
    <col min="11773" max="11773" width="5.77734375" style="28" customWidth="1"/>
    <col min="11774" max="11774" width="26.21875" style="28" customWidth="1"/>
    <col min="11775" max="11775" width="10.88671875" style="28" customWidth="1"/>
    <col min="11776" max="11776" width="10.77734375" style="28" customWidth="1"/>
    <col min="11777" max="11777" width="7.44140625" style="28" customWidth="1"/>
    <col min="11778" max="11778" width="8.88671875" style="28" customWidth="1"/>
    <col min="11779" max="11779" width="6.88671875" style="28" customWidth="1"/>
    <col min="11780" max="11780" width="7" style="28" customWidth="1"/>
    <col min="11781" max="11781" width="6.88671875" style="28" customWidth="1"/>
    <col min="11782" max="11782" width="7.5546875" style="28" customWidth="1"/>
    <col min="11783" max="11784" width="7" style="28" customWidth="1"/>
    <col min="11785" max="11785" width="6.44140625" style="28" customWidth="1"/>
    <col min="11786" max="11787" width="6" style="28" customWidth="1"/>
    <col min="11788" max="11788" width="7.21875" style="28" customWidth="1"/>
    <col min="11789" max="11789" width="6.88671875" style="28" customWidth="1"/>
    <col min="11790" max="11790" width="7" style="28" customWidth="1"/>
    <col min="11791" max="11791" width="6.77734375" style="28" customWidth="1"/>
    <col min="11792" max="11793" width="5.109375" style="28" customWidth="1"/>
    <col min="11794" max="11794" width="9.109375" style="28" customWidth="1"/>
    <col min="11795" max="11795" width="20.44140625" style="28" customWidth="1"/>
    <col min="11796" max="11796" width="13.5546875" style="28" customWidth="1"/>
    <col min="11797" max="12025" width="9.109375" style="28" customWidth="1"/>
    <col min="12026" max="12026" width="3.88671875" style="28" customWidth="1"/>
    <col min="12027" max="12027" width="5.77734375" style="28"/>
    <col min="12028" max="12028" width="5.88671875" style="28" customWidth="1"/>
    <col min="12029" max="12029" width="5.77734375" style="28" customWidth="1"/>
    <col min="12030" max="12030" width="26.21875" style="28" customWidth="1"/>
    <col min="12031" max="12031" width="10.88671875" style="28" customWidth="1"/>
    <col min="12032" max="12032" width="10.77734375" style="28" customWidth="1"/>
    <col min="12033" max="12033" width="7.44140625" style="28" customWidth="1"/>
    <col min="12034" max="12034" width="8.88671875" style="28" customWidth="1"/>
    <col min="12035" max="12035" width="6.88671875" style="28" customWidth="1"/>
    <col min="12036" max="12036" width="7" style="28" customWidth="1"/>
    <col min="12037" max="12037" width="6.88671875" style="28" customWidth="1"/>
    <col min="12038" max="12038" width="7.5546875" style="28" customWidth="1"/>
    <col min="12039" max="12040" width="7" style="28" customWidth="1"/>
    <col min="12041" max="12041" width="6.44140625" style="28" customWidth="1"/>
    <col min="12042" max="12043" width="6" style="28" customWidth="1"/>
    <col min="12044" max="12044" width="7.21875" style="28" customWidth="1"/>
    <col min="12045" max="12045" width="6.88671875" style="28" customWidth="1"/>
    <col min="12046" max="12046" width="7" style="28" customWidth="1"/>
    <col min="12047" max="12047" width="6.77734375" style="28" customWidth="1"/>
    <col min="12048" max="12049" width="5.109375" style="28" customWidth="1"/>
    <col min="12050" max="12050" width="9.109375" style="28" customWidth="1"/>
    <col min="12051" max="12051" width="20.44140625" style="28" customWidth="1"/>
    <col min="12052" max="12052" width="13.5546875" style="28" customWidth="1"/>
    <col min="12053" max="12281" width="9.109375" style="28" customWidth="1"/>
    <col min="12282" max="12282" width="3.88671875" style="28" customWidth="1"/>
    <col min="12283" max="12283" width="5.77734375" style="28"/>
    <col min="12284" max="12284" width="5.88671875" style="28" customWidth="1"/>
    <col min="12285" max="12285" width="5.77734375" style="28" customWidth="1"/>
    <col min="12286" max="12286" width="26.21875" style="28" customWidth="1"/>
    <col min="12287" max="12287" width="10.88671875" style="28" customWidth="1"/>
    <col min="12288" max="12288" width="10.77734375" style="28" customWidth="1"/>
    <col min="12289" max="12289" width="7.44140625" style="28" customWidth="1"/>
    <col min="12290" max="12290" width="8.88671875" style="28" customWidth="1"/>
    <col min="12291" max="12291" width="6.88671875" style="28" customWidth="1"/>
    <col min="12292" max="12292" width="7" style="28" customWidth="1"/>
    <col min="12293" max="12293" width="6.88671875" style="28" customWidth="1"/>
    <col min="12294" max="12294" width="7.5546875" style="28" customWidth="1"/>
    <col min="12295" max="12296" width="7" style="28" customWidth="1"/>
    <col min="12297" max="12297" width="6.44140625" style="28" customWidth="1"/>
    <col min="12298" max="12299" width="6" style="28" customWidth="1"/>
    <col min="12300" max="12300" width="7.21875" style="28" customWidth="1"/>
    <col min="12301" max="12301" width="6.88671875" style="28" customWidth="1"/>
    <col min="12302" max="12302" width="7" style="28" customWidth="1"/>
    <col min="12303" max="12303" width="6.77734375" style="28" customWidth="1"/>
    <col min="12304" max="12305" width="5.109375" style="28" customWidth="1"/>
    <col min="12306" max="12306" width="9.109375" style="28" customWidth="1"/>
    <col min="12307" max="12307" width="20.44140625" style="28" customWidth="1"/>
    <col min="12308" max="12308" width="13.5546875" style="28" customWidth="1"/>
    <col min="12309" max="12537" width="9.109375" style="28" customWidth="1"/>
    <col min="12538" max="12538" width="3.88671875" style="28" customWidth="1"/>
    <col min="12539" max="12539" width="5.77734375" style="28"/>
    <col min="12540" max="12540" width="5.88671875" style="28" customWidth="1"/>
    <col min="12541" max="12541" width="5.77734375" style="28" customWidth="1"/>
    <col min="12542" max="12542" width="26.21875" style="28" customWidth="1"/>
    <col min="12543" max="12543" width="10.88671875" style="28" customWidth="1"/>
    <col min="12544" max="12544" width="10.77734375" style="28" customWidth="1"/>
    <col min="12545" max="12545" width="7.44140625" style="28" customWidth="1"/>
    <col min="12546" max="12546" width="8.88671875" style="28" customWidth="1"/>
    <col min="12547" max="12547" width="6.88671875" style="28" customWidth="1"/>
    <col min="12548" max="12548" width="7" style="28" customWidth="1"/>
    <col min="12549" max="12549" width="6.88671875" style="28" customWidth="1"/>
    <col min="12550" max="12550" width="7.5546875" style="28" customWidth="1"/>
    <col min="12551" max="12552" width="7" style="28" customWidth="1"/>
    <col min="12553" max="12553" width="6.44140625" style="28" customWidth="1"/>
    <col min="12554" max="12555" width="6" style="28" customWidth="1"/>
    <col min="12556" max="12556" width="7.21875" style="28" customWidth="1"/>
    <col min="12557" max="12557" width="6.88671875" style="28" customWidth="1"/>
    <col min="12558" max="12558" width="7" style="28" customWidth="1"/>
    <col min="12559" max="12559" width="6.77734375" style="28" customWidth="1"/>
    <col min="12560" max="12561" width="5.109375" style="28" customWidth="1"/>
    <col min="12562" max="12562" width="9.109375" style="28" customWidth="1"/>
    <col min="12563" max="12563" width="20.44140625" style="28" customWidth="1"/>
    <col min="12564" max="12564" width="13.5546875" style="28" customWidth="1"/>
    <col min="12565" max="12793" width="9.109375" style="28" customWidth="1"/>
    <col min="12794" max="12794" width="3.88671875" style="28" customWidth="1"/>
    <col min="12795" max="12795" width="5.77734375" style="28"/>
    <col min="12796" max="12796" width="5.88671875" style="28" customWidth="1"/>
    <col min="12797" max="12797" width="5.77734375" style="28" customWidth="1"/>
    <col min="12798" max="12798" width="26.21875" style="28" customWidth="1"/>
    <col min="12799" max="12799" width="10.88671875" style="28" customWidth="1"/>
    <col min="12800" max="12800" width="10.77734375" style="28" customWidth="1"/>
    <col min="12801" max="12801" width="7.44140625" style="28" customWidth="1"/>
    <col min="12802" max="12802" width="8.88671875" style="28" customWidth="1"/>
    <col min="12803" max="12803" width="6.88671875" style="28" customWidth="1"/>
    <col min="12804" max="12804" width="7" style="28" customWidth="1"/>
    <col min="12805" max="12805" width="6.88671875" style="28" customWidth="1"/>
    <col min="12806" max="12806" width="7.5546875" style="28" customWidth="1"/>
    <col min="12807" max="12808" width="7" style="28" customWidth="1"/>
    <col min="12809" max="12809" width="6.44140625" style="28" customWidth="1"/>
    <col min="12810" max="12811" width="6" style="28" customWidth="1"/>
    <col min="12812" max="12812" width="7.21875" style="28" customWidth="1"/>
    <col min="12813" max="12813" width="6.88671875" style="28" customWidth="1"/>
    <col min="12814" max="12814" width="7" style="28" customWidth="1"/>
    <col min="12815" max="12815" width="6.77734375" style="28" customWidth="1"/>
    <col min="12816" max="12817" width="5.109375" style="28" customWidth="1"/>
    <col min="12818" max="12818" width="9.109375" style="28" customWidth="1"/>
    <col min="12819" max="12819" width="20.44140625" style="28" customWidth="1"/>
    <col min="12820" max="12820" width="13.5546875" style="28" customWidth="1"/>
    <col min="12821" max="13049" width="9.109375" style="28" customWidth="1"/>
    <col min="13050" max="13050" width="3.88671875" style="28" customWidth="1"/>
    <col min="13051" max="13051" width="5.77734375" style="28"/>
    <col min="13052" max="13052" width="5.88671875" style="28" customWidth="1"/>
    <col min="13053" max="13053" width="5.77734375" style="28" customWidth="1"/>
    <col min="13054" max="13054" width="26.21875" style="28" customWidth="1"/>
    <col min="13055" max="13055" width="10.88671875" style="28" customWidth="1"/>
    <col min="13056" max="13056" width="10.77734375" style="28" customWidth="1"/>
    <col min="13057" max="13057" width="7.44140625" style="28" customWidth="1"/>
    <col min="13058" max="13058" width="8.88671875" style="28" customWidth="1"/>
    <col min="13059" max="13059" width="6.88671875" style="28" customWidth="1"/>
    <col min="13060" max="13060" width="7" style="28" customWidth="1"/>
    <col min="13061" max="13061" width="6.88671875" style="28" customWidth="1"/>
    <col min="13062" max="13062" width="7.5546875" style="28" customWidth="1"/>
    <col min="13063" max="13064" width="7" style="28" customWidth="1"/>
    <col min="13065" max="13065" width="6.44140625" style="28" customWidth="1"/>
    <col min="13066" max="13067" width="6" style="28" customWidth="1"/>
    <col min="13068" max="13068" width="7.21875" style="28" customWidth="1"/>
    <col min="13069" max="13069" width="6.88671875" style="28" customWidth="1"/>
    <col min="13070" max="13070" width="7" style="28" customWidth="1"/>
    <col min="13071" max="13071" width="6.77734375" style="28" customWidth="1"/>
    <col min="13072" max="13073" width="5.109375" style="28" customWidth="1"/>
    <col min="13074" max="13074" width="9.109375" style="28" customWidth="1"/>
    <col min="13075" max="13075" width="20.44140625" style="28" customWidth="1"/>
    <col min="13076" max="13076" width="13.5546875" style="28" customWidth="1"/>
    <col min="13077" max="13305" width="9.109375" style="28" customWidth="1"/>
    <col min="13306" max="13306" width="3.88671875" style="28" customWidth="1"/>
    <col min="13307" max="13307" width="5.77734375" style="28"/>
    <col min="13308" max="13308" width="5.88671875" style="28" customWidth="1"/>
    <col min="13309" max="13309" width="5.77734375" style="28" customWidth="1"/>
    <col min="13310" max="13310" width="26.21875" style="28" customWidth="1"/>
    <col min="13311" max="13311" width="10.88671875" style="28" customWidth="1"/>
    <col min="13312" max="13312" width="10.77734375" style="28" customWidth="1"/>
    <col min="13313" max="13313" width="7.44140625" style="28" customWidth="1"/>
    <col min="13314" max="13314" width="8.88671875" style="28" customWidth="1"/>
    <col min="13315" max="13315" width="6.88671875" style="28" customWidth="1"/>
    <col min="13316" max="13316" width="7" style="28" customWidth="1"/>
    <col min="13317" max="13317" width="6.88671875" style="28" customWidth="1"/>
    <col min="13318" max="13318" width="7.5546875" style="28" customWidth="1"/>
    <col min="13319" max="13320" width="7" style="28" customWidth="1"/>
    <col min="13321" max="13321" width="6.44140625" style="28" customWidth="1"/>
    <col min="13322" max="13323" width="6" style="28" customWidth="1"/>
    <col min="13324" max="13324" width="7.21875" style="28" customWidth="1"/>
    <col min="13325" max="13325" width="6.88671875" style="28" customWidth="1"/>
    <col min="13326" max="13326" width="7" style="28" customWidth="1"/>
    <col min="13327" max="13327" width="6.77734375" style="28" customWidth="1"/>
    <col min="13328" max="13329" width="5.109375" style="28" customWidth="1"/>
    <col min="13330" max="13330" width="9.109375" style="28" customWidth="1"/>
    <col min="13331" max="13331" width="20.44140625" style="28" customWidth="1"/>
    <col min="13332" max="13332" width="13.5546875" style="28" customWidth="1"/>
    <col min="13333" max="13561" width="9.109375" style="28" customWidth="1"/>
    <col min="13562" max="13562" width="3.88671875" style="28" customWidth="1"/>
    <col min="13563" max="13563" width="5.77734375" style="28"/>
    <col min="13564" max="13564" width="5.88671875" style="28" customWidth="1"/>
    <col min="13565" max="13565" width="5.77734375" style="28" customWidth="1"/>
    <col min="13566" max="13566" width="26.21875" style="28" customWidth="1"/>
    <col min="13567" max="13567" width="10.88671875" style="28" customWidth="1"/>
    <col min="13568" max="13568" width="10.77734375" style="28" customWidth="1"/>
    <col min="13569" max="13569" width="7.44140625" style="28" customWidth="1"/>
    <col min="13570" max="13570" width="8.88671875" style="28" customWidth="1"/>
    <col min="13571" max="13571" width="6.88671875" style="28" customWidth="1"/>
    <col min="13572" max="13572" width="7" style="28" customWidth="1"/>
    <col min="13573" max="13573" width="6.88671875" style="28" customWidth="1"/>
    <col min="13574" max="13574" width="7.5546875" style="28" customWidth="1"/>
    <col min="13575" max="13576" width="7" style="28" customWidth="1"/>
    <col min="13577" max="13577" width="6.44140625" style="28" customWidth="1"/>
    <col min="13578" max="13579" width="6" style="28" customWidth="1"/>
    <col min="13580" max="13580" width="7.21875" style="28" customWidth="1"/>
    <col min="13581" max="13581" width="6.88671875" style="28" customWidth="1"/>
    <col min="13582" max="13582" width="7" style="28" customWidth="1"/>
    <col min="13583" max="13583" width="6.77734375" style="28" customWidth="1"/>
    <col min="13584" max="13585" width="5.109375" style="28" customWidth="1"/>
    <col min="13586" max="13586" width="9.109375" style="28" customWidth="1"/>
    <col min="13587" max="13587" width="20.44140625" style="28" customWidth="1"/>
    <col min="13588" max="13588" width="13.5546875" style="28" customWidth="1"/>
    <col min="13589" max="13817" width="9.109375" style="28" customWidth="1"/>
    <col min="13818" max="13818" width="3.88671875" style="28" customWidth="1"/>
    <col min="13819" max="13819" width="5.77734375" style="28"/>
    <col min="13820" max="13820" width="5.88671875" style="28" customWidth="1"/>
    <col min="13821" max="13821" width="5.77734375" style="28" customWidth="1"/>
    <col min="13822" max="13822" width="26.21875" style="28" customWidth="1"/>
    <col min="13823" max="13823" width="10.88671875" style="28" customWidth="1"/>
    <col min="13824" max="13824" width="10.77734375" style="28" customWidth="1"/>
    <col min="13825" max="13825" width="7.44140625" style="28" customWidth="1"/>
    <col min="13826" max="13826" width="8.88671875" style="28" customWidth="1"/>
    <col min="13827" max="13827" width="6.88671875" style="28" customWidth="1"/>
    <col min="13828" max="13828" width="7" style="28" customWidth="1"/>
    <col min="13829" max="13829" width="6.88671875" style="28" customWidth="1"/>
    <col min="13830" max="13830" width="7.5546875" style="28" customWidth="1"/>
    <col min="13831" max="13832" width="7" style="28" customWidth="1"/>
    <col min="13833" max="13833" width="6.44140625" style="28" customWidth="1"/>
    <col min="13834" max="13835" width="6" style="28" customWidth="1"/>
    <col min="13836" max="13836" width="7.21875" style="28" customWidth="1"/>
    <col min="13837" max="13837" width="6.88671875" style="28" customWidth="1"/>
    <col min="13838" max="13838" width="7" style="28" customWidth="1"/>
    <col min="13839" max="13839" width="6.77734375" style="28" customWidth="1"/>
    <col min="13840" max="13841" width="5.109375" style="28" customWidth="1"/>
    <col min="13842" max="13842" width="9.109375" style="28" customWidth="1"/>
    <col min="13843" max="13843" width="20.44140625" style="28" customWidth="1"/>
    <col min="13844" max="13844" width="13.5546875" style="28" customWidth="1"/>
    <col min="13845" max="14073" width="9.109375" style="28" customWidth="1"/>
    <col min="14074" max="14074" width="3.88671875" style="28" customWidth="1"/>
    <col min="14075" max="14075" width="5.77734375" style="28"/>
    <col min="14076" max="14076" width="5.88671875" style="28" customWidth="1"/>
    <col min="14077" max="14077" width="5.77734375" style="28" customWidth="1"/>
    <col min="14078" max="14078" width="26.21875" style="28" customWidth="1"/>
    <col min="14079" max="14079" width="10.88671875" style="28" customWidth="1"/>
    <col min="14080" max="14080" width="10.77734375" style="28" customWidth="1"/>
    <col min="14081" max="14081" width="7.44140625" style="28" customWidth="1"/>
    <col min="14082" max="14082" width="8.88671875" style="28" customWidth="1"/>
    <col min="14083" max="14083" width="6.88671875" style="28" customWidth="1"/>
    <col min="14084" max="14084" width="7" style="28" customWidth="1"/>
    <col min="14085" max="14085" width="6.88671875" style="28" customWidth="1"/>
    <col min="14086" max="14086" width="7.5546875" style="28" customWidth="1"/>
    <col min="14087" max="14088" width="7" style="28" customWidth="1"/>
    <col min="14089" max="14089" width="6.44140625" style="28" customWidth="1"/>
    <col min="14090" max="14091" width="6" style="28" customWidth="1"/>
    <col min="14092" max="14092" width="7.21875" style="28" customWidth="1"/>
    <col min="14093" max="14093" width="6.88671875" style="28" customWidth="1"/>
    <col min="14094" max="14094" width="7" style="28" customWidth="1"/>
    <col min="14095" max="14095" width="6.77734375" style="28" customWidth="1"/>
    <col min="14096" max="14097" width="5.109375" style="28" customWidth="1"/>
    <col min="14098" max="14098" width="9.109375" style="28" customWidth="1"/>
    <col min="14099" max="14099" width="20.44140625" style="28" customWidth="1"/>
    <col min="14100" max="14100" width="13.5546875" style="28" customWidth="1"/>
    <col min="14101" max="14329" width="9.109375" style="28" customWidth="1"/>
    <col min="14330" max="14330" width="3.88671875" style="28" customWidth="1"/>
    <col min="14331" max="14331" width="5.77734375" style="28"/>
    <col min="14332" max="14332" width="5.88671875" style="28" customWidth="1"/>
    <col min="14333" max="14333" width="5.77734375" style="28" customWidth="1"/>
    <col min="14334" max="14334" width="26.21875" style="28" customWidth="1"/>
    <col min="14335" max="14335" width="10.88671875" style="28" customWidth="1"/>
    <col min="14336" max="14336" width="10.77734375" style="28" customWidth="1"/>
    <col min="14337" max="14337" width="7.44140625" style="28" customWidth="1"/>
    <col min="14338" max="14338" width="8.88671875" style="28" customWidth="1"/>
    <col min="14339" max="14339" width="6.88671875" style="28" customWidth="1"/>
    <col min="14340" max="14340" width="7" style="28" customWidth="1"/>
    <col min="14341" max="14341" width="6.88671875" style="28" customWidth="1"/>
    <col min="14342" max="14342" width="7.5546875" style="28" customWidth="1"/>
    <col min="14343" max="14344" width="7" style="28" customWidth="1"/>
    <col min="14345" max="14345" width="6.44140625" style="28" customWidth="1"/>
    <col min="14346" max="14347" width="6" style="28" customWidth="1"/>
    <col min="14348" max="14348" width="7.21875" style="28" customWidth="1"/>
    <col min="14349" max="14349" width="6.88671875" style="28" customWidth="1"/>
    <col min="14350" max="14350" width="7" style="28" customWidth="1"/>
    <col min="14351" max="14351" width="6.77734375" style="28" customWidth="1"/>
    <col min="14352" max="14353" width="5.109375" style="28" customWidth="1"/>
    <col min="14354" max="14354" width="9.109375" style="28" customWidth="1"/>
    <col min="14355" max="14355" width="20.44140625" style="28" customWidth="1"/>
    <col min="14356" max="14356" width="13.5546875" style="28" customWidth="1"/>
    <col min="14357" max="14585" width="9.109375" style="28" customWidth="1"/>
    <col min="14586" max="14586" width="3.88671875" style="28" customWidth="1"/>
    <col min="14587" max="14587" width="5.77734375" style="28"/>
    <col min="14588" max="14588" width="5.88671875" style="28" customWidth="1"/>
    <col min="14589" max="14589" width="5.77734375" style="28" customWidth="1"/>
    <col min="14590" max="14590" width="26.21875" style="28" customWidth="1"/>
    <col min="14591" max="14591" width="10.88671875" style="28" customWidth="1"/>
    <col min="14592" max="14592" width="10.77734375" style="28" customWidth="1"/>
    <col min="14593" max="14593" width="7.44140625" style="28" customWidth="1"/>
    <col min="14594" max="14594" width="8.88671875" style="28" customWidth="1"/>
    <col min="14595" max="14595" width="6.88671875" style="28" customWidth="1"/>
    <col min="14596" max="14596" width="7" style="28" customWidth="1"/>
    <col min="14597" max="14597" width="6.88671875" style="28" customWidth="1"/>
    <col min="14598" max="14598" width="7.5546875" style="28" customWidth="1"/>
    <col min="14599" max="14600" width="7" style="28" customWidth="1"/>
    <col min="14601" max="14601" width="6.44140625" style="28" customWidth="1"/>
    <col min="14602" max="14603" width="6" style="28" customWidth="1"/>
    <col min="14604" max="14604" width="7.21875" style="28" customWidth="1"/>
    <col min="14605" max="14605" width="6.88671875" style="28" customWidth="1"/>
    <col min="14606" max="14606" width="7" style="28" customWidth="1"/>
    <col min="14607" max="14607" width="6.77734375" style="28" customWidth="1"/>
    <col min="14608" max="14609" width="5.109375" style="28" customWidth="1"/>
    <col min="14610" max="14610" width="9.109375" style="28" customWidth="1"/>
    <col min="14611" max="14611" width="20.44140625" style="28" customWidth="1"/>
    <col min="14612" max="14612" width="13.5546875" style="28" customWidth="1"/>
    <col min="14613" max="14841" width="9.109375" style="28" customWidth="1"/>
    <col min="14842" max="14842" width="3.88671875" style="28" customWidth="1"/>
    <col min="14843" max="14843" width="5.77734375" style="28"/>
    <col min="14844" max="14844" width="5.88671875" style="28" customWidth="1"/>
    <col min="14845" max="14845" width="5.77734375" style="28" customWidth="1"/>
    <col min="14846" max="14846" width="26.21875" style="28" customWidth="1"/>
    <col min="14847" max="14847" width="10.88671875" style="28" customWidth="1"/>
    <col min="14848" max="14848" width="10.77734375" style="28" customWidth="1"/>
    <col min="14849" max="14849" width="7.44140625" style="28" customWidth="1"/>
    <col min="14850" max="14850" width="8.88671875" style="28" customWidth="1"/>
    <col min="14851" max="14851" width="6.88671875" style="28" customWidth="1"/>
    <col min="14852" max="14852" width="7" style="28" customWidth="1"/>
    <col min="14853" max="14853" width="6.88671875" style="28" customWidth="1"/>
    <col min="14854" max="14854" width="7.5546875" style="28" customWidth="1"/>
    <col min="14855" max="14856" width="7" style="28" customWidth="1"/>
    <col min="14857" max="14857" width="6.44140625" style="28" customWidth="1"/>
    <col min="14858" max="14859" width="6" style="28" customWidth="1"/>
    <col min="14860" max="14860" width="7.21875" style="28" customWidth="1"/>
    <col min="14861" max="14861" width="6.88671875" style="28" customWidth="1"/>
    <col min="14862" max="14862" width="7" style="28" customWidth="1"/>
    <col min="14863" max="14863" width="6.77734375" style="28" customWidth="1"/>
    <col min="14864" max="14865" width="5.109375" style="28" customWidth="1"/>
    <col min="14866" max="14866" width="9.109375" style="28" customWidth="1"/>
    <col min="14867" max="14867" width="20.44140625" style="28" customWidth="1"/>
    <col min="14868" max="14868" width="13.5546875" style="28" customWidth="1"/>
    <col min="14869" max="15097" width="9.109375" style="28" customWidth="1"/>
    <col min="15098" max="15098" width="3.88671875" style="28" customWidth="1"/>
    <col min="15099" max="15099" width="5.77734375" style="28"/>
    <col min="15100" max="15100" width="5.88671875" style="28" customWidth="1"/>
    <col min="15101" max="15101" width="5.77734375" style="28" customWidth="1"/>
    <col min="15102" max="15102" width="26.21875" style="28" customWidth="1"/>
    <col min="15103" max="15103" width="10.88671875" style="28" customWidth="1"/>
    <col min="15104" max="15104" width="10.77734375" style="28" customWidth="1"/>
    <col min="15105" max="15105" width="7.44140625" style="28" customWidth="1"/>
    <col min="15106" max="15106" width="8.88671875" style="28" customWidth="1"/>
    <col min="15107" max="15107" width="6.88671875" style="28" customWidth="1"/>
    <col min="15108" max="15108" width="7" style="28" customWidth="1"/>
    <col min="15109" max="15109" width="6.88671875" style="28" customWidth="1"/>
    <col min="15110" max="15110" width="7.5546875" style="28" customWidth="1"/>
    <col min="15111" max="15112" width="7" style="28" customWidth="1"/>
    <col min="15113" max="15113" width="6.44140625" style="28" customWidth="1"/>
    <col min="15114" max="15115" width="6" style="28" customWidth="1"/>
    <col min="15116" max="15116" width="7.21875" style="28" customWidth="1"/>
    <col min="15117" max="15117" width="6.88671875" style="28" customWidth="1"/>
    <col min="15118" max="15118" width="7" style="28" customWidth="1"/>
    <col min="15119" max="15119" width="6.77734375" style="28" customWidth="1"/>
    <col min="15120" max="15121" width="5.109375" style="28" customWidth="1"/>
    <col min="15122" max="15122" width="9.109375" style="28" customWidth="1"/>
    <col min="15123" max="15123" width="20.44140625" style="28" customWidth="1"/>
    <col min="15124" max="15124" width="13.5546875" style="28" customWidth="1"/>
    <col min="15125" max="15353" width="9.109375" style="28" customWidth="1"/>
    <col min="15354" max="15354" width="3.88671875" style="28" customWidth="1"/>
    <col min="15355" max="15355" width="5.77734375" style="28"/>
    <col min="15356" max="15356" width="5.88671875" style="28" customWidth="1"/>
    <col min="15357" max="15357" width="5.77734375" style="28" customWidth="1"/>
    <col min="15358" max="15358" width="26.21875" style="28" customWidth="1"/>
    <col min="15359" max="15359" width="10.88671875" style="28" customWidth="1"/>
    <col min="15360" max="15360" width="10.77734375" style="28" customWidth="1"/>
    <col min="15361" max="15361" width="7.44140625" style="28" customWidth="1"/>
    <col min="15362" max="15362" width="8.88671875" style="28" customWidth="1"/>
    <col min="15363" max="15363" width="6.88671875" style="28" customWidth="1"/>
    <col min="15364" max="15364" width="7" style="28" customWidth="1"/>
    <col min="15365" max="15365" width="6.88671875" style="28" customWidth="1"/>
    <col min="15366" max="15366" width="7.5546875" style="28" customWidth="1"/>
    <col min="15367" max="15368" width="7" style="28" customWidth="1"/>
    <col min="15369" max="15369" width="6.44140625" style="28" customWidth="1"/>
    <col min="15370" max="15371" width="6" style="28" customWidth="1"/>
    <col min="15372" max="15372" width="7.21875" style="28" customWidth="1"/>
    <col min="15373" max="15373" width="6.88671875" style="28" customWidth="1"/>
    <col min="15374" max="15374" width="7" style="28" customWidth="1"/>
    <col min="15375" max="15375" width="6.77734375" style="28" customWidth="1"/>
    <col min="15376" max="15377" width="5.109375" style="28" customWidth="1"/>
    <col min="15378" max="15378" width="9.109375" style="28" customWidth="1"/>
    <col min="15379" max="15379" width="20.44140625" style="28" customWidth="1"/>
    <col min="15380" max="15380" width="13.5546875" style="28" customWidth="1"/>
    <col min="15381" max="15609" width="9.109375" style="28" customWidth="1"/>
    <col min="15610" max="15610" width="3.88671875" style="28" customWidth="1"/>
    <col min="15611" max="15611" width="5.77734375" style="28"/>
    <col min="15612" max="15612" width="5.88671875" style="28" customWidth="1"/>
    <col min="15613" max="15613" width="5.77734375" style="28" customWidth="1"/>
    <col min="15614" max="15614" width="26.21875" style="28" customWidth="1"/>
    <col min="15615" max="15615" width="10.88671875" style="28" customWidth="1"/>
    <col min="15616" max="15616" width="10.77734375" style="28" customWidth="1"/>
    <col min="15617" max="15617" width="7.44140625" style="28" customWidth="1"/>
    <col min="15618" max="15618" width="8.88671875" style="28" customWidth="1"/>
    <col min="15619" max="15619" width="6.88671875" style="28" customWidth="1"/>
    <col min="15620" max="15620" width="7" style="28" customWidth="1"/>
    <col min="15621" max="15621" width="6.88671875" style="28" customWidth="1"/>
    <col min="15622" max="15622" width="7.5546875" style="28" customWidth="1"/>
    <col min="15623" max="15624" width="7" style="28" customWidth="1"/>
    <col min="15625" max="15625" width="6.44140625" style="28" customWidth="1"/>
    <col min="15626" max="15627" width="6" style="28" customWidth="1"/>
    <col min="15628" max="15628" width="7.21875" style="28" customWidth="1"/>
    <col min="15629" max="15629" width="6.88671875" style="28" customWidth="1"/>
    <col min="15630" max="15630" width="7" style="28" customWidth="1"/>
    <col min="15631" max="15631" width="6.77734375" style="28" customWidth="1"/>
    <col min="15632" max="15633" width="5.109375" style="28" customWidth="1"/>
    <col min="15634" max="15634" width="9.109375" style="28" customWidth="1"/>
    <col min="15635" max="15635" width="20.44140625" style="28" customWidth="1"/>
    <col min="15636" max="15636" width="13.5546875" style="28" customWidth="1"/>
    <col min="15637" max="15865" width="9.109375" style="28" customWidth="1"/>
    <col min="15866" max="15866" width="3.88671875" style="28" customWidth="1"/>
    <col min="15867" max="15867" width="5.77734375" style="28"/>
    <col min="15868" max="15868" width="5.88671875" style="28" customWidth="1"/>
    <col min="15869" max="15869" width="5.77734375" style="28" customWidth="1"/>
    <col min="15870" max="15870" width="26.21875" style="28" customWidth="1"/>
    <col min="15871" max="15871" width="10.88671875" style="28" customWidth="1"/>
    <col min="15872" max="15872" width="10.77734375" style="28" customWidth="1"/>
    <col min="15873" max="15873" width="7.44140625" style="28" customWidth="1"/>
    <col min="15874" max="15874" width="8.88671875" style="28" customWidth="1"/>
    <col min="15875" max="15875" width="6.88671875" style="28" customWidth="1"/>
    <col min="15876" max="15876" width="7" style="28" customWidth="1"/>
    <col min="15877" max="15877" width="6.88671875" style="28" customWidth="1"/>
    <col min="15878" max="15878" width="7.5546875" style="28" customWidth="1"/>
    <col min="15879" max="15880" width="7" style="28" customWidth="1"/>
    <col min="15881" max="15881" width="6.44140625" style="28" customWidth="1"/>
    <col min="15882" max="15883" width="6" style="28" customWidth="1"/>
    <col min="15884" max="15884" width="7.21875" style="28" customWidth="1"/>
    <col min="15885" max="15885" width="6.88671875" style="28" customWidth="1"/>
    <col min="15886" max="15886" width="7" style="28" customWidth="1"/>
    <col min="15887" max="15887" width="6.77734375" style="28" customWidth="1"/>
    <col min="15888" max="15889" width="5.109375" style="28" customWidth="1"/>
    <col min="15890" max="15890" width="9.109375" style="28" customWidth="1"/>
    <col min="15891" max="15891" width="20.44140625" style="28" customWidth="1"/>
    <col min="15892" max="15892" width="13.5546875" style="28" customWidth="1"/>
    <col min="15893" max="16121" width="9.109375" style="28" customWidth="1"/>
    <col min="16122" max="16122" width="3.88671875" style="28" customWidth="1"/>
    <col min="16123" max="16123" width="5.77734375" style="28"/>
    <col min="16124" max="16124" width="5.88671875" style="28" customWidth="1"/>
    <col min="16125" max="16125" width="5.77734375" style="28" customWidth="1"/>
    <col min="16126" max="16126" width="26.21875" style="28" customWidth="1"/>
    <col min="16127" max="16127" width="10.88671875" style="28" customWidth="1"/>
    <col min="16128" max="16128" width="10.77734375" style="28" customWidth="1"/>
    <col min="16129" max="16129" width="7.44140625" style="28" customWidth="1"/>
    <col min="16130" max="16130" width="8.88671875" style="28" customWidth="1"/>
    <col min="16131" max="16131" width="6.88671875" style="28" customWidth="1"/>
    <col min="16132" max="16132" width="7" style="28" customWidth="1"/>
    <col min="16133" max="16133" width="6.88671875" style="28" customWidth="1"/>
    <col min="16134" max="16134" width="7.5546875" style="28" customWidth="1"/>
    <col min="16135" max="16136" width="7" style="28" customWidth="1"/>
    <col min="16137" max="16137" width="6.44140625" style="28" customWidth="1"/>
    <col min="16138" max="16139" width="6" style="28" customWidth="1"/>
    <col min="16140" max="16140" width="7.21875" style="28" customWidth="1"/>
    <col min="16141" max="16141" width="6.88671875" style="28" customWidth="1"/>
    <col min="16142" max="16142" width="7" style="28" customWidth="1"/>
    <col min="16143" max="16143" width="6.77734375" style="28" customWidth="1"/>
    <col min="16144" max="16145" width="5.109375" style="28" customWidth="1"/>
    <col min="16146" max="16146" width="9.109375" style="28" customWidth="1"/>
    <col min="16147" max="16147" width="20.44140625" style="28" customWidth="1"/>
    <col min="16148" max="16148" width="13.5546875" style="28" customWidth="1"/>
    <col min="16149" max="16377" width="9.109375" style="28" customWidth="1"/>
    <col min="16378" max="16378" width="3.88671875" style="28" customWidth="1"/>
    <col min="16379" max="16384" width="5.77734375" style="28"/>
  </cols>
  <sheetData>
    <row r="1" spans="1:23" s="27" customFormat="1" x14ac:dyDescent="0.25">
      <c r="A1" s="56" t="s">
        <v>15</v>
      </c>
      <c r="B1" s="56"/>
      <c r="C1" s="56"/>
      <c r="D1" s="30"/>
      <c r="E1" s="30"/>
      <c r="F1" s="30"/>
      <c r="G1" s="30"/>
      <c r="K1" s="39" t="s">
        <v>16</v>
      </c>
      <c r="L1" s="39"/>
      <c r="M1" s="39"/>
      <c r="N1" s="39"/>
      <c r="O1" s="39"/>
      <c r="P1" s="39"/>
      <c r="Q1" s="39"/>
      <c r="R1" s="39"/>
      <c r="S1" s="39"/>
      <c r="U1" s="30" t="str">
        <f>LOWER(C1)</f>
        <v/>
      </c>
      <c r="V1" s="30"/>
    </row>
    <row r="2" spans="1:23" x14ac:dyDescent="0.25">
      <c r="A2" s="57" t="s">
        <v>35</v>
      </c>
      <c r="B2" s="57"/>
      <c r="C2" s="57"/>
      <c r="D2" s="30"/>
      <c r="E2" s="30"/>
      <c r="F2" s="30"/>
      <c r="G2" s="30"/>
      <c r="H2" s="27"/>
      <c r="I2" s="27"/>
      <c r="J2" s="27"/>
      <c r="K2" s="39" t="s">
        <v>14</v>
      </c>
      <c r="L2" s="39"/>
      <c r="M2" s="39"/>
      <c r="N2" s="39"/>
      <c r="O2" s="39"/>
      <c r="P2" s="39"/>
      <c r="Q2" s="39"/>
      <c r="R2" s="39"/>
      <c r="S2" s="39"/>
    </row>
    <row r="3" spans="1:23" x14ac:dyDescent="0.25">
      <c r="A3" s="30"/>
      <c r="B3" s="30"/>
      <c r="C3" s="30"/>
      <c r="D3" s="30"/>
      <c r="E3" s="30"/>
      <c r="F3" s="30"/>
      <c r="G3" s="30"/>
      <c r="H3" s="27"/>
      <c r="I3" s="27"/>
      <c r="K3" s="27"/>
      <c r="L3" s="27"/>
    </row>
    <row r="4" spans="1:23" ht="17.399999999999999" x14ac:dyDescent="0.3">
      <c r="A4" s="130" t="s">
        <v>727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</row>
    <row r="5" spans="1:23" ht="15.6" x14ac:dyDescent="0.3">
      <c r="A5" s="131" t="s">
        <v>725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</row>
    <row r="6" spans="1:23" ht="15.75" customHeight="1" x14ac:dyDescent="0.3">
      <c r="A6" s="30"/>
      <c r="B6" s="30"/>
      <c r="C6" s="27"/>
      <c r="D6" s="30"/>
      <c r="E6" s="30"/>
      <c r="F6" s="30"/>
      <c r="G6" s="30"/>
      <c r="H6" s="27"/>
      <c r="I6" s="27"/>
      <c r="O6" s="29"/>
      <c r="P6" s="29"/>
      <c r="Q6" s="55"/>
      <c r="R6" s="55"/>
      <c r="S6" s="55"/>
    </row>
    <row r="7" spans="1:23" ht="51" customHeight="1" x14ac:dyDescent="0.25">
      <c r="A7" s="49" t="s">
        <v>17</v>
      </c>
      <c r="B7" s="49" t="s">
        <v>18</v>
      </c>
      <c r="C7" s="49" t="s">
        <v>19</v>
      </c>
      <c r="D7" s="54" t="s">
        <v>20</v>
      </c>
      <c r="E7" s="54"/>
      <c r="F7" s="49" t="s">
        <v>21</v>
      </c>
      <c r="G7" s="49" t="s">
        <v>22</v>
      </c>
      <c r="H7" s="46" t="s">
        <v>57</v>
      </c>
      <c r="I7" s="47"/>
      <c r="J7" s="48"/>
      <c r="K7" s="49" t="s">
        <v>58</v>
      </c>
      <c r="L7" s="49" t="s">
        <v>59</v>
      </c>
      <c r="M7" s="52" t="s">
        <v>60</v>
      </c>
      <c r="N7" s="43" t="s">
        <v>61</v>
      </c>
      <c r="O7" s="44"/>
      <c r="P7" s="44"/>
      <c r="Q7" s="44"/>
      <c r="R7" s="44"/>
      <c r="S7" s="45"/>
      <c r="T7" s="58" t="s">
        <v>62</v>
      </c>
      <c r="U7" s="58" t="s">
        <v>63</v>
      </c>
      <c r="V7" s="58"/>
      <c r="W7" s="28"/>
    </row>
    <row r="8" spans="1:23" ht="63.75" customHeight="1" x14ac:dyDescent="0.25">
      <c r="A8" s="50"/>
      <c r="B8" s="50"/>
      <c r="C8" s="50"/>
      <c r="D8" s="26" t="s">
        <v>23</v>
      </c>
      <c r="E8" s="26" t="s">
        <v>24</v>
      </c>
      <c r="F8" s="50"/>
      <c r="G8" s="50"/>
      <c r="H8" s="26" t="s">
        <v>64</v>
      </c>
      <c r="I8" s="26" t="s">
        <v>0</v>
      </c>
      <c r="J8" s="26" t="s">
        <v>65</v>
      </c>
      <c r="K8" s="50"/>
      <c r="L8" s="51"/>
      <c r="M8" s="53"/>
      <c r="N8" s="25" t="s">
        <v>66</v>
      </c>
      <c r="O8" s="26" t="s">
        <v>67</v>
      </c>
      <c r="P8" s="26" t="s">
        <v>68</v>
      </c>
      <c r="Q8" s="25" t="s">
        <v>69</v>
      </c>
      <c r="R8" s="25" t="s">
        <v>70</v>
      </c>
      <c r="S8" s="26" t="s">
        <v>71</v>
      </c>
      <c r="T8" s="58"/>
      <c r="U8" s="24" t="s">
        <v>72</v>
      </c>
      <c r="V8" s="24" t="s">
        <v>73</v>
      </c>
      <c r="W8" s="28"/>
    </row>
    <row r="9" spans="1:23" s="67" customFormat="1" ht="24.6" customHeight="1" x14ac:dyDescent="0.3">
      <c r="A9" s="42" t="s">
        <v>5</v>
      </c>
      <c r="B9" s="42"/>
      <c r="C9" s="42"/>
      <c r="D9" s="18"/>
      <c r="E9" s="18"/>
      <c r="F9" s="18"/>
      <c r="G9" s="18"/>
      <c r="H9" s="18"/>
      <c r="I9" s="18"/>
      <c r="J9" s="18"/>
      <c r="K9" s="18"/>
      <c r="L9" s="18"/>
      <c r="M9" s="7"/>
      <c r="N9" s="7"/>
      <c r="O9" s="7"/>
      <c r="P9" s="7"/>
      <c r="Q9" s="7"/>
      <c r="R9" s="7"/>
      <c r="S9" s="7"/>
      <c r="T9" s="36"/>
      <c r="U9" s="7"/>
      <c r="V9" s="7"/>
      <c r="W9" s="66"/>
    </row>
    <row r="10" spans="1:23" s="67" customFormat="1" ht="24.6" customHeight="1" x14ac:dyDescent="0.3">
      <c r="A10" s="7">
        <v>1</v>
      </c>
      <c r="B10" s="7">
        <v>1</v>
      </c>
      <c r="C10" s="36" t="s">
        <v>74</v>
      </c>
      <c r="D10" s="31" t="s">
        <v>448</v>
      </c>
      <c r="E10" s="7"/>
      <c r="F10" s="7" t="s">
        <v>3</v>
      </c>
      <c r="G10" s="7" t="s">
        <v>25</v>
      </c>
      <c r="H10" s="7"/>
      <c r="I10" s="7"/>
      <c r="J10" s="7" t="s">
        <v>75</v>
      </c>
      <c r="K10" s="7"/>
      <c r="L10" s="7"/>
      <c r="M10" s="7"/>
      <c r="N10" s="7" t="s">
        <v>75</v>
      </c>
      <c r="O10" s="7" t="s">
        <v>75</v>
      </c>
      <c r="P10" s="34">
        <v>0</v>
      </c>
      <c r="Q10" s="7" t="s">
        <v>75</v>
      </c>
      <c r="R10" s="7"/>
      <c r="S10" s="7"/>
      <c r="T10" s="7" t="s">
        <v>76</v>
      </c>
      <c r="U10" s="7">
        <v>130</v>
      </c>
      <c r="V10" s="7">
        <v>40</v>
      </c>
      <c r="W10" s="66"/>
    </row>
    <row r="11" spans="1:23" s="67" customFormat="1" ht="24.6" customHeight="1" x14ac:dyDescent="0.3">
      <c r="A11" s="7"/>
      <c r="B11" s="18">
        <v>2</v>
      </c>
      <c r="C11" s="68" t="s">
        <v>77</v>
      </c>
      <c r="D11" s="18"/>
      <c r="E11" s="69" t="s">
        <v>537</v>
      </c>
      <c r="F11" s="18" t="s">
        <v>3</v>
      </c>
      <c r="G11" s="18" t="s">
        <v>27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36"/>
      <c r="U11" s="7"/>
      <c r="V11" s="7"/>
      <c r="W11" s="66"/>
    </row>
    <row r="12" spans="1:23" s="67" customFormat="1" ht="24.6" customHeight="1" x14ac:dyDescent="0.3">
      <c r="A12" s="7"/>
      <c r="B12" s="18">
        <v>3</v>
      </c>
      <c r="C12" s="68" t="s">
        <v>78</v>
      </c>
      <c r="D12" s="70"/>
      <c r="E12" s="69" t="s">
        <v>453</v>
      </c>
      <c r="F12" s="18" t="s">
        <v>3</v>
      </c>
      <c r="G12" s="18" t="s">
        <v>26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36"/>
      <c r="U12" s="7"/>
      <c r="V12" s="7"/>
      <c r="W12" s="66"/>
    </row>
    <row r="13" spans="1:23" s="67" customFormat="1" ht="24.6" customHeight="1" x14ac:dyDescent="0.3">
      <c r="A13" s="7"/>
      <c r="B13" s="18">
        <v>4</v>
      </c>
      <c r="C13" s="68" t="s">
        <v>79</v>
      </c>
      <c r="D13" s="70">
        <v>41827</v>
      </c>
      <c r="E13" s="18"/>
      <c r="F13" s="18" t="s">
        <v>3</v>
      </c>
      <c r="G13" s="18" t="s">
        <v>26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36"/>
      <c r="U13" s="7"/>
      <c r="V13" s="7"/>
      <c r="W13" s="66"/>
    </row>
    <row r="14" spans="1:23" s="67" customFormat="1" ht="24.6" customHeight="1" x14ac:dyDescent="0.3">
      <c r="A14" s="7">
        <v>2</v>
      </c>
      <c r="B14" s="7">
        <v>1</v>
      </c>
      <c r="C14" s="36" t="s">
        <v>83</v>
      </c>
      <c r="D14" s="31" t="s">
        <v>536</v>
      </c>
      <c r="E14" s="35"/>
      <c r="F14" s="18" t="s">
        <v>3</v>
      </c>
      <c r="G14" s="7" t="s">
        <v>25</v>
      </c>
      <c r="H14" s="7"/>
      <c r="I14" s="7"/>
      <c r="J14" s="7" t="s">
        <v>75</v>
      </c>
      <c r="K14" s="7"/>
      <c r="L14" s="7"/>
      <c r="M14" s="7"/>
      <c r="N14" s="7" t="s">
        <v>75</v>
      </c>
      <c r="O14" s="7" t="s">
        <v>75</v>
      </c>
      <c r="P14" s="34">
        <v>0</v>
      </c>
      <c r="Q14" s="7" t="s">
        <v>75</v>
      </c>
      <c r="R14" s="7"/>
      <c r="S14" s="7" t="s">
        <v>75</v>
      </c>
      <c r="T14" s="7" t="s">
        <v>76</v>
      </c>
      <c r="U14" s="7">
        <v>125</v>
      </c>
      <c r="V14" s="7">
        <v>40</v>
      </c>
      <c r="W14" s="66"/>
    </row>
    <row r="15" spans="1:23" s="67" customFormat="1" ht="24.6" customHeight="1" x14ac:dyDescent="0.3">
      <c r="A15" s="7"/>
      <c r="B15" s="18">
        <v>2</v>
      </c>
      <c r="C15" s="68" t="s">
        <v>84</v>
      </c>
      <c r="D15" s="18"/>
      <c r="E15" s="69" t="s">
        <v>450</v>
      </c>
      <c r="F15" s="18" t="s">
        <v>3</v>
      </c>
      <c r="G15" s="18" t="s">
        <v>27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36"/>
      <c r="U15" s="7"/>
      <c r="V15" s="7"/>
      <c r="W15" s="66"/>
    </row>
    <row r="16" spans="1:23" s="67" customFormat="1" ht="24.6" customHeight="1" x14ac:dyDescent="0.3">
      <c r="A16" s="7"/>
      <c r="B16" s="18">
        <v>3</v>
      </c>
      <c r="C16" s="68" t="s">
        <v>85</v>
      </c>
      <c r="D16" s="69" t="s">
        <v>454</v>
      </c>
      <c r="E16" s="70"/>
      <c r="F16" s="18" t="s">
        <v>3</v>
      </c>
      <c r="G16" s="18" t="s">
        <v>26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36"/>
      <c r="U16" s="7"/>
      <c r="V16" s="7"/>
      <c r="W16" s="66"/>
    </row>
    <row r="17" spans="1:23" s="67" customFormat="1" ht="24.6" customHeight="1" x14ac:dyDescent="0.3">
      <c r="A17" s="7"/>
      <c r="B17" s="18">
        <v>4</v>
      </c>
      <c r="C17" s="68" t="s">
        <v>86</v>
      </c>
      <c r="D17" s="69" t="s">
        <v>449</v>
      </c>
      <c r="E17" s="70"/>
      <c r="F17" s="18" t="s">
        <v>3</v>
      </c>
      <c r="G17" s="18" t="s">
        <v>26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36"/>
      <c r="U17" s="7"/>
      <c r="V17" s="7"/>
      <c r="W17" s="66"/>
    </row>
    <row r="18" spans="1:23" s="67" customFormat="1" ht="24.6" customHeight="1" x14ac:dyDescent="0.3">
      <c r="A18" s="7">
        <f>COUNTA(A10:A17)</f>
        <v>2</v>
      </c>
      <c r="B18" s="7">
        <f>COUNTA(B10:B17)</f>
        <v>8</v>
      </c>
      <c r="C18" s="32" t="s">
        <v>87</v>
      </c>
      <c r="D18" s="7">
        <f>COUNTA(D10:D17)</f>
        <v>5</v>
      </c>
      <c r="E18" s="7">
        <f>COUNTA(E10:E17)</f>
        <v>3</v>
      </c>
      <c r="F18" s="7"/>
      <c r="G18" s="7"/>
      <c r="H18" s="34">
        <f t="shared" ref="H18:S18" si="0">COUNTA(H10:H17)</f>
        <v>0</v>
      </c>
      <c r="I18" s="34">
        <f t="shared" si="0"/>
        <v>0</v>
      </c>
      <c r="J18" s="7">
        <f t="shared" si="0"/>
        <v>2</v>
      </c>
      <c r="K18" s="34">
        <f t="shared" si="0"/>
        <v>0</v>
      </c>
      <c r="L18" s="34">
        <f t="shared" si="0"/>
        <v>0</v>
      </c>
      <c r="M18" s="34">
        <f t="shared" si="0"/>
        <v>0</v>
      </c>
      <c r="N18" s="7">
        <f t="shared" si="0"/>
        <v>2</v>
      </c>
      <c r="O18" s="7">
        <f t="shared" si="0"/>
        <v>2</v>
      </c>
      <c r="P18" s="7">
        <f t="shared" si="0"/>
        <v>2</v>
      </c>
      <c r="Q18" s="7">
        <f t="shared" si="0"/>
        <v>2</v>
      </c>
      <c r="R18" s="34">
        <f t="shared" si="0"/>
        <v>0</v>
      </c>
      <c r="S18" s="7">
        <f t="shared" si="0"/>
        <v>1</v>
      </c>
      <c r="T18" s="36"/>
      <c r="U18" s="7"/>
      <c r="V18" s="7"/>
      <c r="W18" s="66"/>
    </row>
    <row r="19" spans="1:23" s="67" customFormat="1" ht="24.6" customHeight="1" x14ac:dyDescent="0.3">
      <c r="A19" s="42" t="s">
        <v>38</v>
      </c>
      <c r="B19" s="42"/>
      <c r="C19" s="42"/>
      <c r="D19" s="18"/>
      <c r="E19" s="18"/>
      <c r="F19" s="18"/>
      <c r="G19" s="18"/>
      <c r="H19" s="18"/>
      <c r="I19" s="18"/>
      <c r="J19" s="18"/>
      <c r="K19" s="18"/>
      <c r="L19" s="18"/>
      <c r="M19" s="7"/>
      <c r="N19" s="7"/>
      <c r="O19" s="7"/>
      <c r="P19" s="7"/>
      <c r="Q19" s="7"/>
      <c r="R19" s="7"/>
      <c r="S19" s="7"/>
      <c r="T19" s="36"/>
      <c r="U19" s="7"/>
      <c r="V19" s="7"/>
      <c r="W19" s="66"/>
    </row>
    <row r="20" spans="1:23" s="67" customFormat="1" ht="24.6" customHeight="1" x14ac:dyDescent="0.3">
      <c r="A20" s="7">
        <v>1</v>
      </c>
      <c r="B20" s="7">
        <v>1</v>
      </c>
      <c r="C20" s="36" t="s">
        <v>4</v>
      </c>
      <c r="D20" s="35"/>
      <c r="E20" s="31" t="s">
        <v>724</v>
      </c>
      <c r="F20" s="7" t="s">
        <v>3</v>
      </c>
      <c r="G20" s="7" t="s">
        <v>25</v>
      </c>
      <c r="H20" s="7"/>
      <c r="I20" s="7"/>
      <c r="J20" s="7" t="s">
        <v>75</v>
      </c>
      <c r="K20" s="7"/>
      <c r="L20" s="7"/>
      <c r="M20" s="7"/>
      <c r="N20" s="7" t="s">
        <v>75</v>
      </c>
      <c r="O20" s="7"/>
      <c r="P20" s="7"/>
      <c r="Q20" s="7"/>
      <c r="R20" s="7"/>
      <c r="S20" s="7"/>
      <c r="T20" s="36" t="s">
        <v>76</v>
      </c>
      <c r="U20" s="7">
        <v>125</v>
      </c>
      <c r="V20" s="7">
        <v>30</v>
      </c>
      <c r="W20" s="66"/>
    </row>
    <row r="21" spans="1:23" s="67" customFormat="1" ht="24.6" customHeight="1" x14ac:dyDescent="0.3">
      <c r="A21" s="7">
        <f>COUNTA(A20)</f>
        <v>1</v>
      </c>
      <c r="B21" s="7">
        <f>COUNTA(B20)</f>
        <v>1</v>
      </c>
      <c r="C21" s="32" t="s">
        <v>88</v>
      </c>
      <c r="D21" s="7"/>
      <c r="E21" s="7">
        <f>COUNTA(E20)</f>
        <v>1</v>
      </c>
      <c r="F21" s="7"/>
      <c r="G21" s="7"/>
      <c r="H21" s="34">
        <f t="shared" ref="H21:R21" si="1">COUNTA(H20)</f>
        <v>0</v>
      </c>
      <c r="I21" s="34">
        <f t="shared" si="1"/>
        <v>0</v>
      </c>
      <c r="J21" s="7">
        <f t="shared" si="1"/>
        <v>1</v>
      </c>
      <c r="K21" s="34">
        <f t="shared" si="1"/>
        <v>0</v>
      </c>
      <c r="L21" s="34">
        <f t="shared" si="1"/>
        <v>0</v>
      </c>
      <c r="M21" s="7"/>
      <c r="N21" s="7">
        <f t="shared" si="1"/>
        <v>1</v>
      </c>
      <c r="O21" s="34">
        <f t="shared" si="1"/>
        <v>0</v>
      </c>
      <c r="P21" s="7"/>
      <c r="Q21" s="34">
        <f t="shared" si="1"/>
        <v>0</v>
      </c>
      <c r="R21" s="34">
        <f t="shared" si="1"/>
        <v>0</v>
      </c>
      <c r="S21" s="7"/>
      <c r="T21" s="36"/>
      <c r="U21" s="7"/>
      <c r="V21" s="7"/>
      <c r="W21" s="66"/>
    </row>
    <row r="22" spans="1:23" s="67" customFormat="1" ht="24.6" customHeight="1" x14ac:dyDescent="0.3">
      <c r="A22" s="36" t="s">
        <v>39</v>
      </c>
      <c r="B22" s="7"/>
      <c r="C22" s="36"/>
      <c r="D22" s="35"/>
      <c r="E22" s="35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36"/>
      <c r="U22" s="7"/>
      <c r="V22" s="7"/>
      <c r="W22" s="66"/>
    </row>
    <row r="23" spans="1:23" s="66" customFormat="1" ht="24.6" customHeight="1" x14ac:dyDescent="0.3">
      <c r="A23" s="7">
        <v>1</v>
      </c>
      <c r="B23" s="7">
        <v>1</v>
      </c>
      <c r="C23" s="36" t="s">
        <v>89</v>
      </c>
      <c r="D23" s="35"/>
      <c r="E23" s="31" t="s">
        <v>528</v>
      </c>
      <c r="F23" s="7" t="s">
        <v>3</v>
      </c>
      <c r="G23" s="7" t="s">
        <v>25</v>
      </c>
      <c r="H23" s="7"/>
      <c r="I23" s="7"/>
      <c r="J23" s="7" t="s">
        <v>75</v>
      </c>
      <c r="K23" s="7"/>
      <c r="L23" s="7"/>
      <c r="M23" s="7"/>
      <c r="N23" s="7" t="s">
        <v>75</v>
      </c>
      <c r="O23" s="7"/>
      <c r="P23" s="7"/>
      <c r="Q23" s="7"/>
      <c r="R23" s="7"/>
      <c r="S23" s="7"/>
      <c r="T23" s="36" t="s">
        <v>90</v>
      </c>
      <c r="U23" s="7">
        <v>120</v>
      </c>
      <c r="V23" s="7">
        <v>60</v>
      </c>
    </row>
    <row r="24" spans="1:23" s="67" customFormat="1" ht="24.6" customHeight="1" x14ac:dyDescent="0.3">
      <c r="A24" s="18"/>
      <c r="B24" s="18">
        <v>2</v>
      </c>
      <c r="C24" s="68" t="s">
        <v>91</v>
      </c>
      <c r="D24" s="18"/>
      <c r="E24" s="69" t="s">
        <v>529</v>
      </c>
      <c r="F24" s="18" t="s">
        <v>3</v>
      </c>
      <c r="G24" s="18" t="s">
        <v>26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36"/>
      <c r="U24" s="7"/>
      <c r="V24" s="7"/>
      <c r="W24" s="66"/>
    </row>
    <row r="25" spans="1:23" s="67" customFormat="1" ht="24.6" customHeight="1" x14ac:dyDescent="0.3">
      <c r="A25" s="18"/>
      <c r="B25" s="18">
        <v>3</v>
      </c>
      <c r="C25" s="68" t="s">
        <v>92</v>
      </c>
      <c r="D25" s="69" t="s">
        <v>530</v>
      </c>
      <c r="E25" s="18"/>
      <c r="F25" s="18" t="s">
        <v>3</v>
      </c>
      <c r="G25" s="18" t="s">
        <v>26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36"/>
      <c r="U25" s="7"/>
      <c r="V25" s="7"/>
      <c r="W25" s="66"/>
    </row>
    <row r="26" spans="1:23" s="67" customFormat="1" ht="24.6" customHeight="1" x14ac:dyDescent="0.3">
      <c r="A26" s="7">
        <f>COUNTA(A23:A25)</f>
        <v>1</v>
      </c>
      <c r="B26" s="7">
        <f>COUNTA(B23:B25)</f>
        <v>3</v>
      </c>
      <c r="C26" s="32" t="s">
        <v>561</v>
      </c>
      <c r="D26" s="7">
        <f>COUNTA(D23:D25)</f>
        <v>1</v>
      </c>
      <c r="E26" s="7">
        <f>COUNTA(E23:E25)</f>
        <v>2</v>
      </c>
      <c r="F26" s="7"/>
      <c r="G26" s="7"/>
      <c r="H26" s="7"/>
      <c r="I26" s="34">
        <f t="shared" ref="I26:S26" si="2">COUNTA(I23:I25)</f>
        <v>0</v>
      </c>
      <c r="J26" s="7">
        <f t="shared" si="2"/>
        <v>1</v>
      </c>
      <c r="K26" s="34">
        <f t="shared" si="2"/>
        <v>0</v>
      </c>
      <c r="L26" s="34">
        <f t="shared" si="2"/>
        <v>0</v>
      </c>
      <c r="M26" s="34">
        <f t="shared" si="2"/>
        <v>0</v>
      </c>
      <c r="N26" s="7">
        <f t="shared" si="2"/>
        <v>1</v>
      </c>
      <c r="O26" s="34">
        <f t="shared" si="2"/>
        <v>0</v>
      </c>
      <c r="P26" s="34">
        <f t="shared" si="2"/>
        <v>0</v>
      </c>
      <c r="Q26" s="34">
        <f t="shared" si="2"/>
        <v>0</v>
      </c>
      <c r="R26" s="34">
        <f t="shared" si="2"/>
        <v>0</v>
      </c>
      <c r="S26" s="34">
        <f t="shared" si="2"/>
        <v>0</v>
      </c>
      <c r="T26" s="36"/>
      <c r="U26" s="7"/>
      <c r="V26" s="7"/>
      <c r="W26" s="66"/>
    </row>
    <row r="27" spans="1:23" s="67" customFormat="1" ht="24.6" customHeight="1" x14ac:dyDescent="0.3">
      <c r="A27" s="42" t="s">
        <v>56</v>
      </c>
      <c r="B27" s="42"/>
      <c r="C27" s="42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36"/>
      <c r="U27" s="7"/>
      <c r="V27" s="7"/>
      <c r="W27" s="66"/>
    </row>
    <row r="28" spans="1:23" s="67" customFormat="1" ht="24.6" customHeight="1" x14ac:dyDescent="0.3">
      <c r="A28" s="7">
        <v>1</v>
      </c>
      <c r="B28" s="7">
        <v>1</v>
      </c>
      <c r="C28" s="36" t="s">
        <v>161</v>
      </c>
      <c r="D28" s="7"/>
      <c r="E28" s="35">
        <v>18264</v>
      </c>
      <c r="F28" s="7" t="s">
        <v>139</v>
      </c>
      <c r="G28" s="7" t="s">
        <v>25</v>
      </c>
      <c r="H28" s="7"/>
      <c r="I28" s="7"/>
      <c r="J28" s="7" t="s">
        <v>75</v>
      </c>
      <c r="K28" s="7"/>
      <c r="L28" s="7" t="s">
        <v>75</v>
      </c>
      <c r="M28" s="7" t="s">
        <v>75</v>
      </c>
      <c r="N28" s="7" t="s">
        <v>75</v>
      </c>
      <c r="O28" s="7"/>
      <c r="P28" s="7"/>
      <c r="Q28" s="7"/>
      <c r="R28" s="7"/>
      <c r="S28" s="7" t="s">
        <v>75</v>
      </c>
      <c r="T28" s="36" t="s">
        <v>76</v>
      </c>
      <c r="U28" s="7">
        <v>135</v>
      </c>
      <c r="V28" s="7">
        <v>40</v>
      </c>
      <c r="W28" s="66"/>
    </row>
    <row r="29" spans="1:23" s="67" customFormat="1" ht="24.6" customHeight="1" x14ac:dyDescent="0.3">
      <c r="A29" s="7">
        <v>2</v>
      </c>
      <c r="B29" s="7">
        <v>1</v>
      </c>
      <c r="C29" s="36" t="s">
        <v>162</v>
      </c>
      <c r="D29" s="7"/>
      <c r="E29" s="35">
        <v>14246</v>
      </c>
      <c r="F29" s="7" t="s">
        <v>139</v>
      </c>
      <c r="G29" s="7" t="s">
        <v>25</v>
      </c>
      <c r="H29" s="7"/>
      <c r="I29" s="7"/>
      <c r="J29" s="7" t="s">
        <v>75</v>
      </c>
      <c r="K29" s="7"/>
      <c r="L29" s="7" t="s">
        <v>75</v>
      </c>
      <c r="M29" s="7"/>
      <c r="N29" s="7" t="s">
        <v>75</v>
      </c>
      <c r="O29" s="7"/>
      <c r="P29" s="7"/>
      <c r="Q29" s="7"/>
      <c r="R29" s="7" t="s">
        <v>75</v>
      </c>
      <c r="S29" s="7" t="s">
        <v>75</v>
      </c>
      <c r="T29" s="36" t="s">
        <v>76</v>
      </c>
      <c r="U29" s="7">
        <v>130</v>
      </c>
      <c r="V29" s="7">
        <v>30</v>
      </c>
      <c r="W29" s="66"/>
    </row>
    <row r="30" spans="1:23" s="67" customFormat="1" ht="24.6" customHeight="1" x14ac:dyDescent="0.3">
      <c r="A30" s="7"/>
      <c r="B30" s="18">
        <v>2</v>
      </c>
      <c r="C30" s="68" t="s">
        <v>163</v>
      </c>
      <c r="D30" s="69" t="s">
        <v>598</v>
      </c>
      <c r="E30" s="18"/>
      <c r="F30" s="18" t="s">
        <v>139</v>
      </c>
      <c r="G30" s="18" t="s">
        <v>32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36"/>
      <c r="U30" s="7"/>
      <c r="V30" s="7"/>
      <c r="W30" s="66"/>
    </row>
    <row r="31" spans="1:23" s="67" customFormat="1" ht="24.6" customHeight="1" x14ac:dyDescent="0.3">
      <c r="A31" s="7"/>
      <c r="B31" s="18">
        <v>3</v>
      </c>
      <c r="C31" s="68" t="s">
        <v>588</v>
      </c>
      <c r="D31" s="18"/>
      <c r="E31" s="69" t="s">
        <v>597</v>
      </c>
      <c r="F31" s="18" t="s">
        <v>139</v>
      </c>
      <c r="G31" s="18" t="s">
        <v>32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36"/>
      <c r="U31" s="7"/>
      <c r="V31" s="7"/>
      <c r="W31" s="66"/>
    </row>
    <row r="32" spans="1:23" s="67" customFormat="1" ht="24.6" customHeight="1" x14ac:dyDescent="0.3">
      <c r="A32" s="7">
        <v>3</v>
      </c>
      <c r="B32" s="7">
        <v>1</v>
      </c>
      <c r="C32" s="36" t="s">
        <v>164</v>
      </c>
      <c r="D32" s="7"/>
      <c r="E32" s="31" t="s">
        <v>723</v>
      </c>
      <c r="F32" s="7" t="s">
        <v>139</v>
      </c>
      <c r="G32" s="7" t="s">
        <v>25</v>
      </c>
      <c r="H32" s="7"/>
      <c r="I32" s="7"/>
      <c r="J32" s="7" t="s">
        <v>75</v>
      </c>
      <c r="K32" s="7"/>
      <c r="L32" s="7" t="s">
        <v>75</v>
      </c>
      <c r="M32" s="7"/>
      <c r="N32" s="7" t="s">
        <v>75</v>
      </c>
      <c r="O32" s="7" t="s">
        <v>75</v>
      </c>
      <c r="P32" s="7"/>
      <c r="Q32" s="7" t="s">
        <v>75</v>
      </c>
      <c r="R32" s="7"/>
      <c r="S32" s="7" t="s">
        <v>75</v>
      </c>
      <c r="T32" s="36" t="s">
        <v>76</v>
      </c>
      <c r="U32" s="7">
        <v>85</v>
      </c>
      <c r="V32" s="7">
        <v>30</v>
      </c>
      <c r="W32" s="66"/>
    </row>
    <row r="33" spans="1:23" s="67" customFormat="1" ht="24.6" customHeight="1" x14ac:dyDescent="0.3">
      <c r="A33" s="7"/>
      <c r="B33" s="18">
        <v>2</v>
      </c>
      <c r="C33" s="68" t="s">
        <v>165</v>
      </c>
      <c r="D33" s="18"/>
      <c r="E33" s="69" t="s">
        <v>592</v>
      </c>
      <c r="F33" s="18" t="s">
        <v>139</v>
      </c>
      <c r="G33" s="18" t="s">
        <v>26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36"/>
      <c r="U33" s="7"/>
      <c r="V33" s="7"/>
      <c r="W33" s="66"/>
    </row>
    <row r="34" spans="1:23" s="67" customFormat="1" ht="24.6" customHeight="1" x14ac:dyDescent="0.3">
      <c r="A34" s="7"/>
      <c r="B34" s="18">
        <v>3</v>
      </c>
      <c r="C34" s="68" t="s">
        <v>166</v>
      </c>
      <c r="D34" s="18"/>
      <c r="E34" s="69" t="s">
        <v>593</v>
      </c>
      <c r="F34" s="18" t="s">
        <v>139</v>
      </c>
      <c r="G34" s="18" t="s">
        <v>26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36"/>
      <c r="U34" s="7"/>
      <c r="V34" s="7"/>
      <c r="W34" s="66"/>
    </row>
    <row r="35" spans="1:23" s="67" customFormat="1" ht="24.6" customHeight="1" x14ac:dyDescent="0.3">
      <c r="A35" s="7"/>
      <c r="B35" s="18">
        <v>4</v>
      </c>
      <c r="C35" s="68" t="s">
        <v>167</v>
      </c>
      <c r="D35" s="18"/>
      <c r="E35" s="69" t="s">
        <v>594</v>
      </c>
      <c r="F35" s="18" t="s">
        <v>139</v>
      </c>
      <c r="G35" s="18" t="s">
        <v>26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36"/>
      <c r="U35" s="7"/>
      <c r="V35" s="7"/>
      <c r="W35" s="66"/>
    </row>
    <row r="36" spans="1:23" s="67" customFormat="1" ht="24.6" customHeight="1" x14ac:dyDescent="0.3">
      <c r="A36" s="7"/>
      <c r="B36" s="18">
        <v>5</v>
      </c>
      <c r="C36" s="68" t="s">
        <v>168</v>
      </c>
      <c r="D36" s="18"/>
      <c r="E36" s="69" t="s">
        <v>595</v>
      </c>
      <c r="F36" s="18" t="s">
        <v>139</v>
      </c>
      <c r="G36" s="18" t="s">
        <v>26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36"/>
      <c r="U36" s="7"/>
      <c r="V36" s="7"/>
      <c r="W36" s="66"/>
    </row>
    <row r="37" spans="1:23" s="67" customFormat="1" ht="24.6" customHeight="1" x14ac:dyDescent="0.3">
      <c r="A37" s="7"/>
      <c r="B37" s="18">
        <v>6</v>
      </c>
      <c r="C37" s="68" t="s">
        <v>589</v>
      </c>
      <c r="D37" s="69" t="s">
        <v>596</v>
      </c>
      <c r="E37" s="70"/>
      <c r="F37" s="18" t="s">
        <v>139</v>
      </c>
      <c r="G37" s="18" t="s">
        <v>26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36"/>
      <c r="U37" s="7"/>
      <c r="V37" s="7"/>
      <c r="W37" s="66"/>
    </row>
    <row r="38" spans="1:23" s="67" customFormat="1" ht="24.6" customHeight="1" x14ac:dyDescent="0.3">
      <c r="A38" s="7">
        <v>4</v>
      </c>
      <c r="B38" s="7">
        <v>1</v>
      </c>
      <c r="C38" s="36" t="s">
        <v>169</v>
      </c>
      <c r="D38" s="31" t="s">
        <v>599</v>
      </c>
      <c r="E38" s="7"/>
      <c r="F38" s="7" t="s">
        <v>139</v>
      </c>
      <c r="G38" s="7" t="s">
        <v>25</v>
      </c>
      <c r="H38" s="7"/>
      <c r="I38" s="7"/>
      <c r="J38" s="7" t="s">
        <v>75</v>
      </c>
      <c r="K38" s="7"/>
      <c r="L38" s="7" t="s">
        <v>75</v>
      </c>
      <c r="M38" s="7"/>
      <c r="N38" s="7" t="s">
        <v>75</v>
      </c>
      <c r="O38" s="7" t="s">
        <v>75</v>
      </c>
      <c r="P38" s="7"/>
      <c r="Q38" s="7"/>
      <c r="R38" s="7"/>
      <c r="S38" s="7" t="s">
        <v>75</v>
      </c>
      <c r="T38" s="36" t="s">
        <v>76</v>
      </c>
      <c r="U38" s="7">
        <v>100</v>
      </c>
      <c r="V38" s="7">
        <v>40</v>
      </c>
      <c r="W38" s="66"/>
    </row>
    <row r="39" spans="1:23" s="67" customFormat="1" ht="24.6" customHeight="1" x14ac:dyDescent="0.3">
      <c r="A39" s="7"/>
      <c r="B39" s="18">
        <v>2</v>
      </c>
      <c r="C39" s="68" t="s">
        <v>170</v>
      </c>
      <c r="D39" s="70"/>
      <c r="E39" s="69" t="s">
        <v>600</v>
      </c>
      <c r="F39" s="18" t="s">
        <v>139</v>
      </c>
      <c r="G39" s="18" t="s">
        <v>171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36"/>
      <c r="U39" s="7"/>
      <c r="V39" s="7"/>
      <c r="W39" s="66"/>
    </row>
    <row r="40" spans="1:23" s="67" customFormat="1" ht="24.6" customHeight="1" x14ac:dyDescent="0.3">
      <c r="A40" s="7"/>
      <c r="B40" s="18">
        <v>3</v>
      </c>
      <c r="C40" s="68" t="s">
        <v>172</v>
      </c>
      <c r="D40" s="69" t="s">
        <v>601</v>
      </c>
      <c r="E40" s="18"/>
      <c r="F40" s="18" t="s">
        <v>139</v>
      </c>
      <c r="G40" s="18" t="s">
        <v>26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36"/>
      <c r="U40" s="7"/>
      <c r="V40" s="7"/>
      <c r="W40" s="66"/>
    </row>
    <row r="41" spans="1:23" s="67" customFormat="1" ht="24.6" customHeight="1" x14ac:dyDescent="0.3">
      <c r="A41" s="7"/>
      <c r="B41" s="18">
        <v>4</v>
      </c>
      <c r="C41" s="68" t="s">
        <v>173</v>
      </c>
      <c r="D41" s="70"/>
      <c r="E41" s="69" t="s">
        <v>602</v>
      </c>
      <c r="F41" s="18" t="s">
        <v>139</v>
      </c>
      <c r="G41" s="18" t="s">
        <v>26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36"/>
      <c r="U41" s="7"/>
      <c r="V41" s="7"/>
      <c r="W41" s="66"/>
    </row>
    <row r="42" spans="1:23" s="67" customFormat="1" ht="24.6" customHeight="1" x14ac:dyDescent="0.3">
      <c r="A42" s="7"/>
      <c r="B42" s="18">
        <v>5</v>
      </c>
      <c r="C42" s="68" t="s">
        <v>174</v>
      </c>
      <c r="D42" s="69" t="s">
        <v>603</v>
      </c>
      <c r="E42" s="18"/>
      <c r="F42" s="18" t="s">
        <v>139</v>
      </c>
      <c r="G42" s="18" t="s">
        <v>26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36"/>
      <c r="U42" s="7"/>
      <c r="V42" s="7"/>
      <c r="W42" s="66"/>
    </row>
    <row r="43" spans="1:23" s="67" customFormat="1" ht="24.6" customHeight="1" x14ac:dyDescent="0.3">
      <c r="A43" s="7"/>
      <c r="B43" s="18">
        <v>6</v>
      </c>
      <c r="C43" s="68" t="s">
        <v>175</v>
      </c>
      <c r="D43" s="69" t="s">
        <v>722</v>
      </c>
      <c r="E43" s="18"/>
      <c r="F43" s="18" t="s">
        <v>139</v>
      </c>
      <c r="G43" s="18" t="s">
        <v>26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36"/>
      <c r="U43" s="7"/>
      <c r="V43" s="7"/>
      <c r="W43" s="66"/>
    </row>
    <row r="44" spans="1:23" s="67" customFormat="1" ht="24.6" customHeight="1" x14ac:dyDescent="0.3">
      <c r="A44" s="7">
        <v>5</v>
      </c>
      <c r="B44" s="7">
        <v>1</v>
      </c>
      <c r="C44" s="36" t="s">
        <v>176</v>
      </c>
      <c r="D44" s="31" t="s">
        <v>614</v>
      </c>
      <c r="E44" s="7"/>
      <c r="F44" s="7" t="s">
        <v>139</v>
      </c>
      <c r="G44" s="7" t="s">
        <v>25</v>
      </c>
      <c r="H44" s="7"/>
      <c r="I44" s="7"/>
      <c r="J44" s="7" t="s">
        <v>75</v>
      </c>
      <c r="K44" s="7"/>
      <c r="L44" s="7" t="s">
        <v>75</v>
      </c>
      <c r="M44" s="7"/>
      <c r="N44" s="7" t="s">
        <v>75</v>
      </c>
      <c r="O44" s="7" t="s">
        <v>75</v>
      </c>
      <c r="P44" s="7"/>
      <c r="Q44" s="7" t="s">
        <v>75</v>
      </c>
      <c r="R44" s="7" t="s">
        <v>75</v>
      </c>
      <c r="S44" s="7"/>
      <c r="T44" s="36" t="s">
        <v>76</v>
      </c>
      <c r="U44" s="7">
        <v>110</v>
      </c>
      <c r="V44" s="7">
        <v>30</v>
      </c>
      <c r="W44" s="66"/>
    </row>
    <row r="45" spans="1:23" s="67" customFormat="1" ht="24.6" customHeight="1" x14ac:dyDescent="0.3">
      <c r="A45" s="7"/>
      <c r="B45" s="18">
        <v>2</v>
      </c>
      <c r="C45" s="68" t="s">
        <v>177</v>
      </c>
      <c r="D45" s="70"/>
      <c r="E45" s="69" t="s">
        <v>721</v>
      </c>
      <c r="F45" s="18" t="s">
        <v>139</v>
      </c>
      <c r="G45" s="18" t="s">
        <v>171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36"/>
      <c r="U45" s="7"/>
      <c r="V45" s="7"/>
      <c r="W45" s="66"/>
    </row>
    <row r="46" spans="1:23" s="67" customFormat="1" ht="24.6" customHeight="1" x14ac:dyDescent="0.3">
      <c r="A46" s="7"/>
      <c r="B46" s="18">
        <v>3</v>
      </c>
      <c r="C46" s="68" t="s">
        <v>178</v>
      </c>
      <c r="D46" s="69" t="s">
        <v>720</v>
      </c>
      <c r="E46" s="18"/>
      <c r="F46" s="18" t="s">
        <v>139</v>
      </c>
      <c r="G46" s="18" t="s">
        <v>26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36"/>
      <c r="U46" s="7"/>
      <c r="V46" s="7"/>
      <c r="W46" s="66"/>
    </row>
    <row r="47" spans="1:23" s="67" customFormat="1" ht="24.6" customHeight="1" x14ac:dyDescent="0.3">
      <c r="A47" s="7"/>
      <c r="B47" s="18">
        <v>4</v>
      </c>
      <c r="C47" s="68" t="s">
        <v>53</v>
      </c>
      <c r="D47" s="69" t="s">
        <v>719</v>
      </c>
      <c r="E47" s="18"/>
      <c r="F47" s="18" t="s">
        <v>139</v>
      </c>
      <c r="G47" s="18" t="s">
        <v>26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36"/>
      <c r="U47" s="7"/>
      <c r="V47" s="7"/>
      <c r="W47" s="66"/>
    </row>
    <row r="48" spans="1:23" s="67" customFormat="1" ht="24.6" customHeight="1" x14ac:dyDescent="0.3">
      <c r="A48" s="7"/>
      <c r="B48" s="18">
        <v>5</v>
      </c>
      <c r="C48" s="68" t="s">
        <v>590</v>
      </c>
      <c r="D48" s="70"/>
      <c r="E48" s="69" t="s">
        <v>718</v>
      </c>
      <c r="F48" s="18" t="s">
        <v>139</v>
      </c>
      <c r="G48" s="18" t="s">
        <v>26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36"/>
      <c r="U48" s="7"/>
      <c r="V48" s="7"/>
      <c r="W48" s="66"/>
    </row>
    <row r="49" spans="1:23" s="67" customFormat="1" ht="24.6" customHeight="1" x14ac:dyDescent="0.3">
      <c r="A49" s="7">
        <v>6</v>
      </c>
      <c r="B49" s="7">
        <v>1</v>
      </c>
      <c r="C49" s="36" t="s">
        <v>184</v>
      </c>
      <c r="D49" s="31" t="s">
        <v>717</v>
      </c>
      <c r="E49" s="7"/>
      <c r="F49" s="18" t="s">
        <v>139</v>
      </c>
      <c r="G49" s="7" t="s">
        <v>25</v>
      </c>
      <c r="H49" s="7"/>
      <c r="I49" s="7"/>
      <c r="J49" s="7" t="s">
        <v>75</v>
      </c>
      <c r="K49" s="7"/>
      <c r="L49" s="7" t="s">
        <v>75</v>
      </c>
      <c r="M49" s="7"/>
      <c r="N49" s="7" t="s">
        <v>75</v>
      </c>
      <c r="O49" s="7" t="s">
        <v>75</v>
      </c>
      <c r="P49" s="7"/>
      <c r="Q49" s="7"/>
      <c r="R49" s="7"/>
      <c r="S49" s="7"/>
      <c r="T49" s="36" t="s">
        <v>76</v>
      </c>
      <c r="U49" s="7">
        <v>115</v>
      </c>
      <c r="V49" s="7">
        <v>30</v>
      </c>
      <c r="W49" s="66"/>
    </row>
    <row r="50" spans="1:23" s="67" customFormat="1" ht="24.6" customHeight="1" x14ac:dyDescent="0.3">
      <c r="A50" s="18"/>
      <c r="B50" s="18">
        <v>2</v>
      </c>
      <c r="C50" s="68" t="s">
        <v>185</v>
      </c>
      <c r="D50" s="18"/>
      <c r="E50" s="69" t="s">
        <v>716</v>
      </c>
      <c r="F50" s="18" t="s">
        <v>139</v>
      </c>
      <c r="G50" s="18" t="s">
        <v>27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36"/>
      <c r="U50" s="7"/>
      <c r="V50" s="7"/>
      <c r="W50" s="66"/>
    </row>
    <row r="51" spans="1:23" s="67" customFormat="1" ht="24.6" customHeight="1" x14ac:dyDescent="0.3">
      <c r="A51" s="18"/>
      <c r="B51" s="18">
        <v>3</v>
      </c>
      <c r="C51" s="68" t="s">
        <v>186</v>
      </c>
      <c r="D51" s="69" t="s">
        <v>715</v>
      </c>
      <c r="E51" s="18"/>
      <c r="F51" s="18" t="s">
        <v>139</v>
      </c>
      <c r="G51" s="18" t="s">
        <v>26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36"/>
      <c r="U51" s="7"/>
      <c r="V51" s="7"/>
      <c r="W51" s="66"/>
    </row>
    <row r="52" spans="1:23" s="67" customFormat="1" ht="24.6" customHeight="1" x14ac:dyDescent="0.3">
      <c r="A52" s="18"/>
      <c r="B52" s="18">
        <v>4</v>
      </c>
      <c r="C52" s="68" t="s">
        <v>187</v>
      </c>
      <c r="D52" s="18"/>
      <c r="E52" s="69" t="s">
        <v>714</v>
      </c>
      <c r="F52" s="18" t="s">
        <v>139</v>
      </c>
      <c r="G52" s="18" t="s">
        <v>26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36"/>
      <c r="U52" s="7"/>
      <c r="V52" s="7"/>
      <c r="W52" s="66"/>
    </row>
    <row r="53" spans="1:23" s="67" customFormat="1" ht="24.6" customHeight="1" x14ac:dyDescent="0.3">
      <c r="A53" s="18"/>
      <c r="B53" s="18">
        <v>5</v>
      </c>
      <c r="C53" s="68" t="s">
        <v>188</v>
      </c>
      <c r="D53" s="18"/>
      <c r="E53" s="69" t="s">
        <v>713</v>
      </c>
      <c r="F53" s="18" t="s">
        <v>139</v>
      </c>
      <c r="G53" s="18" t="s">
        <v>26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36"/>
      <c r="U53" s="7"/>
      <c r="V53" s="7"/>
      <c r="W53" s="66"/>
    </row>
    <row r="54" spans="1:23" s="67" customFormat="1" ht="24.6" customHeight="1" x14ac:dyDescent="0.3">
      <c r="A54" s="18"/>
      <c r="B54" s="18">
        <v>6</v>
      </c>
      <c r="C54" s="68" t="s">
        <v>189</v>
      </c>
      <c r="D54" s="18"/>
      <c r="E54" s="69" t="s">
        <v>712</v>
      </c>
      <c r="F54" s="18" t="s">
        <v>139</v>
      </c>
      <c r="G54" s="18" t="s">
        <v>26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36"/>
      <c r="U54" s="7"/>
      <c r="V54" s="7"/>
      <c r="W54" s="66"/>
    </row>
    <row r="55" spans="1:23" s="67" customFormat="1" ht="24.6" customHeight="1" x14ac:dyDescent="0.3">
      <c r="A55" s="18"/>
      <c r="B55" s="18">
        <v>7</v>
      </c>
      <c r="C55" s="68" t="s">
        <v>591</v>
      </c>
      <c r="D55" s="18"/>
      <c r="E55" s="69" t="s">
        <v>711</v>
      </c>
      <c r="F55" s="18" t="s">
        <v>139</v>
      </c>
      <c r="G55" s="18" t="s">
        <v>26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36"/>
      <c r="U55" s="7"/>
      <c r="V55" s="7"/>
      <c r="W55" s="66"/>
    </row>
    <row r="56" spans="1:23" s="67" customFormat="1" ht="24.6" customHeight="1" x14ac:dyDescent="0.3">
      <c r="A56" s="7">
        <v>7</v>
      </c>
      <c r="B56" s="7">
        <v>1</v>
      </c>
      <c r="C56" s="36" t="s">
        <v>196</v>
      </c>
      <c r="D56" s="31" t="s">
        <v>710</v>
      </c>
      <c r="E56" s="7"/>
      <c r="F56" s="7" t="s">
        <v>139</v>
      </c>
      <c r="G56" s="7" t="s">
        <v>25</v>
      </c>
      <c r="H56" s="7"/>
      <c r="I56" s="7"/>
      <c r="J56" s="7" t="s">
        <v>75</v>
      </c>
      <c r="K56" s="7"/>
      <c r="L56" s="7" t="s">
        <v>75</v>
      </c>
      <c r="M56" s="7"/>
      <c r="N56" s="7" t="s">
        <v>75</v>
      </c>
      <c r="O56" s="7" t="s">
        <v>75</v>
      </c>
      <c r="P56" s="7"/>
      <c r="Q56" s="7" t="s">
        <v>75</v>
      </c>
      <c r="R56" s="7"/>
      <c r="S56" s="7" t="s">
        <v>75</v>
      </c>
      <c r="T56" s="36" t="s">
        <v>76</v>
      </c>
      <c r="U56" s="7">
        <v>110</v>
      </c>
      <c r="V56" s="7">
        <v>40</v>
      </c>
      <c r="W56" s="66"/>
    </row>
    <row r="57" spans="1:23" s="67" customFormat="1" ht="24.6" customHeight="1" x14ac:dyDescent="0.3">
      <c r="A57" s="7"/>
      <c r="B57" s="18">
        <v>2</v>
      </c>
      <c r="C57" s="68" t="s">
        <v>197</v>
      </c>
      <c r="D57" s="70"/>
      <c r="E57" s="69" t="s">
        <v>710</v>
      </c>
      <c r="F57" s="18" t="s">
        <v>139</v>
      </c>
      <c r="G57" s="18" t="s">
        <v>171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36"/>
      <c r="U57" s="7"/>
      <c r="V57" s="7"/>
      <c r="W57" s="66"/>
    </row>
    <row r="58" spans="1:23" s="67" customFormat="1" ht="24.6" customHeight="1" x14ac:dyDescent="0.3">
      <c r="A58" s="7"/>
      <c r="B58" s="18">
        <v>3</v>
      </c>
      <c r="C58" s="68" t="s">
        <v>198</v>
      </c>
      <c r="D58" s="70"/>
      <c r="E58" s="69" t="s">
        <v>709</v>
      </c>
      <c r="F58" s="18" t="s">
        <v>139</v>
      </c>
      <c r="G58" s="18" t="s">
        <v>26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36"/>
      <c r="U58" s="7"/>
      <c r="V58" s="7"/>
      <c r="W58" s="66"/>
    </row>
    <row r="59" spans="1:23" s="67" customFormat="1" ht="24.6" customHeight="1" x14ac:dyDescent="0.3">
      <c r="A59" s="7"/>
      <c r="B59" s="18">
        <v>4</v>
      </c>
      <c r="C59" s="68" t="s">
        <v>199</v>
      </c>
      <c r="D59" s="69" t="s">
        <v>708</v>
      </c>
      <c r="E59" s="18"/>
      <c r="F59" s="18" t="s">
        <v>139</v>
      </c>
      <c r="G59" s="18" t="s">
        <v>26</v>
      </c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36"/>
      <c r="U59" s="7"/>
      <c r="V59" s="7"/>
      <c r="W59" s="66"/>
    </row>
    <row r="60" spans="1:23" s="67" customFormat="1" ht="24.6" customHeight="1" x14ac:dyDescent="0.3">
      <c r="A60" s="7"/>
      <c r="B60" s="18">
        <v>5</v>
      </c>
      <c r="C60" s="68" t="s">
        <v>200</v>
      </c>
      <c r="D60" s="70"/>
      <c r="E60" s="69" t="s">
        <v>707</v>
      </c>
      <c r="F60" s="18" t="s">
        <v>139</v>
      </c>
      <c r="G60" s="18" t="s">
        <v>26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36"/>
      <c r="U60" s="7"/>
      <c r="V60" s="7"/>
      <c r="W60" s="66"/>
    </row>
    <row r="61" spans="1:23" s="67" customFormat="1" ht="24.6" customHeight="1" x14ac:dyDescent="0.3">
      <c r="A61" s="7">
        <f>COUNTA(A28:A60)</f>
        <v>7</v>
      </c>
      <c r="B61" s="7">
        <f>COUNTA(B28:B60)</f>
        <v>33</v>
      </c>
      <c r="C61" s="32" t="s">
        <v>201</v>
      </c>
      <c r="D61" s="7">
        <f>COUNTA(D28:D60)</f>
        <v>13</v>
      </c>
      <c r="E61" s="7">
        <f>COUNTA(E28:E60)</f>
        <v>20</v>
      </c>
      <c r="F61" s="7"/>
      <c r="G61" s="7"/>
      <c r="H61" s="34">
        <f t="shared" ref="H61:S61" si="3">COUNTA(H28:H60)</f>
        <v>0</v>
      </c>
      <c r="I61" s="34">
        <f t="shared" si="3"/>
        <v>0</v>
      </c>
      <c r="J61" s="7">
        <f t="shared" si="3"/>
        <v>7</v>
      </c>
      <c r="K61" s="34">
        <f t="shared" si="3"/>
        <v>0</v>
      </c>
      <c r="L61" s="7">
        <f t="shared" si="3"/>
        <v>7</v>
      </c>
      <c r="M61" s="7">
        <f t="shared" si="3"/>
        <v>1</v>
      </c>
      <c r="N61" s="7">
        <f t="shared" si="3"/>
        <v>7</v>
      </c>
      <c r="O61" s="7">
        <f t="shared" si="3"/>
        <v>5</v>
      </c>
      <c r="P61" s="7">
        <f t="shared" si="3"/>
        <v>0</v>
      </c>
      <c r="Q61" s="7">
        <f t="shared" si="3"/>
        <v>3</v>
      </c>
      <c r="R61" s="7">
        <f t="shared" si="3"/>
        <v>2</v>
      </c>
      <c r="S61" s="7">
        <f t="shared" si="3"/>
        <v>5</v>
      </c>
      <c r="T61" s="36"/>
      <c r="U61" s="7"/>
      <c r="V61" s="7"/>
      <c r="W61" s="66"/>
    </row>
    <row r="62" spans="1:23" s="67" customFormat="1" ht="24.6" customHeight="1" x14ac:dyDescent="0.3">
      <c r="A62" s="42" t="s">
        <v>48</v>
      </c>
      <c r="B62" s="42"/>
      <c r="C62" s="42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36"/>
      <c r="U62" s="7"/>
      <c r="V62" s="7"/>
      <c r="W62" s="66"/>
    </row>
    <row r="63" spans="1:23" s="67" customFormat="1" ht="24.6" customHeight="1" x14ac:dyDescent="0.3">
      <c r="A63" s="7">
        <v>1</v>
      </c>
      <c r="B63" s="7">
        <v>1</v>
      </c>
      <c r="C63" s="36" t="s">
        <v>138</v>
      </c>
      <c r="D63" s="7"/>
      <c r="E63" s="31" t="s">
        <v>618</v>
      </c>
      <c r="F63" s="7" t="s">
        <v>139</v>
      </c>
      <c r="G63" s="7" t="s">
        <v>25</v>
      </c>
      <c r="H63" s="7"/>
      <c r="I63" s="7"/>
      <c r="J63" s="7" t="s">
        <v>75</v>
      </c>
      <c r="K63" s="7"/>
      <c r="L63" s="7" t="s">
        <v>75</v>
      </c>
      <c r="M63" s="7"/>
      <c r="N63" s="7" t="s">
        <v>75</v>
      </c>
      <c r="O63" s="7" t="s">
        <v>75</v>
      </c>
      <c r="P63" s="7" t="s">
        <v>75</v>
      </c>
      <c r="Q63" s="7" t="s">
        <v>75</v>
      </c>
      <c r="R63" s="7"/>
      <c r="S63" s="7"/>
      <c r="T63" s="36" t="s">
        <v>76</v>
      </c>
      <c r="U63" s="7">
        <v>75</v>
      </c>
      <c r="V63" s="7">
        <v>40</v>
      </c>
      <c r="W63" s="66"/>
    </row>
    <row r="64" spans="1:23" s="67" customFormat="1" ht="24.6" customHeight="1" x14ac:dyDescent="0.3">
      <c r="A64" s="7"/>
      <c r="B64" s="18">
        <v>2</v>
      </c>
      <c r="C64" s="68" t="s">
        <v>140</v>
      </c>
      <c r="D64" s="69" t="s">
        <v>616</v>
      </c>
      <c r="E64" s="7"/>
      <c r="F64" s="18" t="s">
        <v>139</v>
      </c>
      <c r="G64" s="18" t="s">
        <v>30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36"/>
      <c r="U64" s="7"/>
      <c r="V64" s="7"/>
      <c r="W64" s="66"/>
    </row>
    <row r="65" spans="1:23" s="67" customFormat="1" ht="24.6" customHeight="1" x14ac:dyDescent="0.3">
      <c r="A65" s="7"/>
      <c r="B65" s="18">
        <v>3</v>
      </c>
      <c r="C65" s="68" t="s">
        <v>141</v>
      </c>
      <c r="D65" s="18"/>
      <c r="E65" s="69" t="s">
        <v>706</v>
      </c>
      <c r="F65" s="18" t="s">
        <v>139</v>
      </c>
      <c r="G65" s="18" t="s">
        <v>142</v>
      </c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36"/>
      <c r="U65" s="7"/>
      <c r="V65" s="7"/>
      <c r="W65" s="66"/>
    </row>
    <row r="66" spans="1:23" s="67" customFormat="1" ht="24.6" customHeight="1" x14ac:dyDescent="0.3">
      <c r="A66" s="7"/>
      <c r="B66" s="18">
        <v>4</v>
      </c>
      <c r="C66" s="68" t="s">
        <v>143</v>
      </c>
      <c r="D66" s="69" t="s">
        <v>704</v>
      </c>
      <c r="E66" s="70"/>
      <c r="F66" s="18" t="s">
        <v>139</v>
      </c>
      <c r="G66" s="18" t="s">
        <v>26</v>
      </c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36"/>
      <c r="U66" s="7"/>
      <c r="V66" s="7"/>
      <c r="W66" s="66"/>
    </row>
    <row r="67" spans="1:23" s="67" customFormat="1" ht="24.6" customHeight="1" x14ac:dyDescent="0.3">
      <c r="A67" s="7"/>
      <c r="B67" s="18">
        <v>5</v>
      </c>
      <c r="C67" s="68" t="s">
        <v>144</v>
      </c>
      <c r="D67" s="18"/>
      <c r="E67" s="69" t="s">
        <v>705</v>
      </c>
      <c r="F67" s="18" t="s">
        <v>139</v>
      </c>
      <c r="G67" s="18" t="s">
        <v>26</v>
      </c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36"/>
      <c r="U67" s="7"/>
      <c r="V67" s="7"/>
      <c r="W67" s="66"/>
    </row>
    <row r="68" spans="1:23" s="67" customFormat="1" ht="24.6" customHeight="1" x14ac:dyDescent="0.3">
      <c r="A68" s="7"/>
      <c r="B68" s="18">
        <v>6</v>
      </c>
      <c r="C68" s="68" t="s">
        <v>145</v>
      </c>
      <c r="D68" s="69" t="s">
        <v>703</v>
      </c>
      <c r="E68" s="70"/>
      <c r="F68" s="18" t="s">
        <v>139</v>
      </c>
      <c r="G68" s="18" t="s">
        <v>26</v>
      </c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36"/>
      <c r="U68" s="7"/>
      <c r="V68" s="7"/>
      <c r="W68" s="66"/>
    </row>
    <row r="69" spans="1:23" s="67" customFormat="1" ht="24.6" customHeight="1" x14ac:dyDescent="0.3">
      <c r="A69" s="7"/>
      <c r="B69" s="18">
        <v>7</v>
      </c>
      <c r="C69" s="68" t="s">
        <v>146</v>
      </c>
      <c r="D69" s="69" t="s">
        <v>702</v>
      </c>
      <c r="E69" s="70"/>
      <c r="F69" s="18" t="s">
        <v>139</v>
      </c>
      <c r="G69" s="18" t="s">
        <v>32</v>
      </c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36"/>
      <c r="U69" s="7"/>
      <c r="V69" s="7"/>
      <c r="W69" s="66"/>
    </row>
    <row r="70" spans="1:23" s="67" customFormat="1" ht="24.6" customHeight="1" x14ac:dyDescent="0.3">
      <c r="A70" s="7"/>
      <c r="B70" s="18">
        <v>8</v>
      </c>
      <c r="C70" s="68" t="s">
        <v>341</v>
      </c>
      <c r="D70" s="70"/>
      <c r="E70" s="69" t="s">
        <v>701</v>
      </c>
      <c r="F70" s="18" t="s">
        <v>139</v>
      </c>
      <c r="G70" s="18" t="s">
        <v>32</v>
      </c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36"/>
      <c r="U70" s="7"/>
      <c r="V70" s="7"/>
      <c r="W70" s="66"/>
    </row>
    <row r="71" spans="1:23" s="67" customFormat="1" ht="24.6" customHeight="1" x14ac:dyDescent="0.3">
      <c r="A71" s="7">
        <v>2</v>
      </c>
      <c r="B71" s="7">
        <v>1</v>
      </c>
      <c r="C71" s="36" t="s">
        <v>147</v>
      </c>
      <c r="D71" s="7"/>
      <c r="E71" s="31" t="s">
        <v>700</v>
      </c>
      <c r="F71" s="7" t="s">
        <v>139</v>
      </c>
      <c r="G71" s="7" t="s">
        <v>25</v>
      </c>
      <c r="H71" s="7"/>
      <c r="I71" s="7"/>
      <c r="J71" s="7" t="s">
        <v>75</v>
      </c>
      <c r="K71" s="7"/>
      <c r="L71" s="7" t="s">
        <v>75</v>
      </c>
      <c r="M71" s="7"/>
      <c r="N71" s="7" t="s">
        <v>75</v>
      </c>
      <c r="O71" s="7" t="s">
        <v>75</v>
      </c>
      <c r="P71" s="7" t="s">
        <v>75</v>
      </c>
      <c r="Q71" s="7" t="s">
        <v>75</v>
      </c>
      <c r="R71" s="7" t="s">
        <v>75</v>
      </c>
      <c r="S71" s="7"/>
      <c r="T71" s="36" t="s">
        <v>76</v>
      </c>
      <c r="U71" s="7">
        <v>80</v>
      </c>
      <c r="V71" s="7">
        <v>40</v>
      </c>
      <c r="W71" s="66"/>
    </row>
    <row r="72" spans="1:23" s="67" customFormat="1" ht="24.6" customHeight="1" x14ac:dyDescent="0.3">
      <c r="A72" s="7"/>
      <c r="B72" s="18">
        <v>2</v>
      </c>
      <c r="C72" s="68" t="s">
        <v>148</v>
      </c>
      <c r="D72" s="70">
        <v>34094</v>
      </c>
      <c r="E72" s="18"/>
      <c r="F72" s="18" t="s">
        <v>139</v>
      </c>
      <c r="G72" s="18" t="s">
        <v>30</v>
      </c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36"/>
      <c r="U72" s="7"/>
      <c r="V72" s="7"/>
      <c r="W72" s="66"/>
    </row>
    <row r="73" spans="1:23" s="67" customFormat="1" ht="24.6" customHeight="1" x14ac:dyDescent="0.3">
      <c r="A73" s="7"/>
      <c r="B73" s="18">
        <v>3</v>
      </c>
      <c r="C73" s="68" t="s">
        <v>149</v>
      </c>
      <c r="D73" s="69" t="s">
        <v>699</v>
      </c>
      <c r="E73" s="18"/>
      <c r="F73" s="18" t="s">
        <v>139</v>
      </c>
      <c r="G73" s="18" t="s">
        <v>26</v>
      </c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36"/>
      <c r="U73" s="7"/>
      <c r="V73" s="7"/>
      <c r="W73" s="66"/>
    </row>
    <row r="74" spans="1:23" s="67" customFormat="1" ht="24.6" customHeight="1" x14ac:dyDescent="0.3">
      <c r="A74" s="7"/>
      <c r="B74" s="18">
        <v>4</v>
      </c>
      <c r="C74" s="68" t="s">
        <v>150</v>
      </c>
      <c r="D74" s="69" t="s">
        <v>698</v>
      </c>
      <c r="E74" s="18"/>
      <c r="F74" s="18" t="s">
        <v>139</v>
      </c>
      <c r="G74" s="18" t="s">
        <v>26</v>
      </c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36"/>
      <c r="U74" s="7"/>
      <c r="V74" s="7"/>
      <c r="W74" s="66"/>
    </row>
    <row r="75" spans="1:23" s="67" customFormat="1" ht="24.6" customHeight="1" x14ac:dyDescent="0.3">
      <c r="A75" s="7"/>
      <c r="B75" s="18">
        <v>5</v>
      </c>
      <c r="C75" s="68" t="s">
        <v>151</v>
      </c>
      <c r="D75" s="70"/>
      <c r="E75" s="70">
        <v>41894</v>
      </c>
      <c r="F75" s="18" t="s">
        <v>139</v>
      </c>
      <c r="G75" s="18" t="s">
        <v>26</v>
      </c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36"/>
      <c r="U75" s="7"/>
      <c r="V75" s="7"/>
      <c r="W75" s="66"/>
    </row>
    <row r="76" spans="1:23" s="67" customFormat="1" ht="24.6" customHeight="1" x14ac:dyDescent="0.3">
      <c r="A76" s="7"/>
      <c r="B76" s="18">
        <v>6</v>
      </c>
      <c r="C76" s="68" t="s">
        <v>152</v>
      </c>
      <c r="D76" s="69" t="s">
        <v>697</v>
      </c>
      <c r="E76" s="18"/>
      <c r="F76" s="18" t="s">
        <v>139</v>
      </c>
      <c r="G76" s="18" t="s">
        <v>26</v>
      </c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36"/>
      <c r="U76" s="7"/>
      <c r="V76" s="7"/>
      <c r="W76" s="66"/>
    </row>
    <row r="77" spans="1:23" s="67" customFormat="1" ht="24.6" customHeight="1" x14ac:dyDescent="0.3">
      <c r="A77" s="7"/>
      <c r="B77" s="18">
        <v>7</v>
      </c>
      <c r="C77" s="68" t="s">
        <v>153</v>
      </c>
      <c r="D77" s="69" t="s">
        <v>696</v>
      </c>
      <c r="E77" s="18"/>
      <c r="F77" s="18" t="s">
        <v>139</v>
      </c>
      <c r="G77" s="18" t="s">
        <v>26</v>
      </c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36"/>
      <c r="U77" s="7"/>
      <c r="V77" s="7"/>
      <c r="W77" s="66"/>
    </row>
    <row r="78" spans="1:23" s="67" customFormat="1" ht="24.6" customHeight="1" x14ac:dyDescent="0.3">
      <c r="A78" s="7">
        <f>COUNTA(A63:A77)</f>
        <v>2</v>
      </c>
      <c r="B78" s="7">
        <f>COUNTA(B63:B77)</f>
        <v>15</v>
      </c>
      <c r="C78" s="32" t="s">
        <v>160</v>
      </c>
      <c r="D78" s="7">
        <f>COUNTA(D63:D77)</f>
        <v>9</v>
      </c>
      <c r="E78" s="7">
        <f>COUNTA(E63:E77)</f>
        <v>6</v>
      </c>
      <c r="F78" s="7"/>
      <c r="G78" s="7"/>
      <c r="H78" s="34">
        <f t="shared" ref="H78:S78" si="4">COUNTA(H63:H77)</f>
        <v>0</v>
      </c>
      <c r="I78" s="34">
        <f t="shared" si="4"/>
        <v>0</v>
      </c>
      <c r="J78" s="7">
        <f t="shared" si="4"/>
        <v>2</v>
      </c>
      <c r="K78" s="34">
        <f t="shared" si="4"/>
        <v>0</v>
      </c>
      <c r="L78" s="7">
        <f t="shared" si="4"/>
        <v>2</v>
      </c>
      <c r="M78" s="34">
        <f t="shared" si="4"/>
        <v>0</v>
      </c>
      <c r="N78" s="7">
        <f t="shared" si="4"/>
        <v>2</v>
      </c>
      <c r="O78" s="7">
        <f t="shared" si="4"/>
        <v>2</v>
      </c>
      <c r="P78" s="7">
        <f t="shared" si="4"/>
        <v>2</v>
      </c>
      <c r="Q78" s="7">
        <f t="shared" si="4"/>
        <v>2</v>
      </c>
      <c r="R78" s="7">
        <f t="shared" si="4"/>
        <v>1</v>
      </c>
      <c r="S78" s="34">
        <f t="shared" si="4"/>
        <v>0</v>
      </c>
      <c r="T78" s="36"/>
      <c r="U78" s="7"/>
      <c r="V78" s="7"/>
      <c r="W78" s="66"/>
    </row>
    <row r="79" spans="1:23" s="67" customFormat="1" ht="24.6" customHeight="1" x14ac:dyDescent="0.3">
      <c r="A79" s="42" t="s">
        <v>41</v>
      </c>
      <c r="B79" s="42"/>
      <c r="C79" s="42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7"/>
      <c r="S79" s="7"/>
      <c r="T79" s="36"/>
      <c r="U79" s="7"/>
      <c r="V79" s="7"/>
      <c r="W79" s="66"/>
    </row>
    <row r="80" spans="1:23" s="67" customFormat="1" ht="24.6" customHeight="1" x14ac:dyDescent="0.3">
      <c r="A80" s="7">
        <v>1</v>
      </c>
      <c r="B80" s="7">
        <v>1</v>
      </c>
      <c r="C80" s="36" t="s">
        <v>97</v>
      </c>
      <c r="D80" s="33" t="s">
        <v>482</v>
      </c>
      <c r="E80" s="7"/>
      <c r="F80" s="7" t="s">
        <v>3</v>
      </c>
      <c r="G80" s="7" t="s">
        <v>25</v>
      </c>
      <c r="H80" s="7"/>
      <c r="I80" s="7"/>
      <c r="J80" s="7" t="s">
        <v>75</v>
      </c>
      <c r="K80" s="7"/>
      <c r="L80" s="7"/>
      <c r="M80" s="7"/>
      <c r="N80" s="7" t="s">
        <v>75</v>
      </c>
      <c r="O80" s="7" t="s">
        <v>75</v>
      </c>
      <c r="P80" s="7" t="s">
        <v>75</v>
      </c>
      <c r="Q80" s="7"/>
      <c r="R80" s="7"/>
      <c r="S80" s="7" t="s">
        <v>75</v>
      </c>
      <c r="T80" s="36" t="s">
        <v>76</v>
      </c>
      <c r="U80" s="7">
        <v>105</v>
      </c>
      <c r="V80" s="7">
        <v>30</v>
      </c>
      <c r="W80" s="66"/>
    </row>
    <row r="81" spans="1:23" s="67" customFormat="1" ht="24.6" customHeight="1" x14ac:dyDescent="0.3">
      <c r="A81" s="7"/>
      <c r="B81" s="18">
        <v>2</v>
      </c>
      <c r="C81" s="68" t="s">
        <v>98</v>
      </c>
      <c r="D81" s="18"/>
      <c r="E81" s="69" t="s">
        <v>695</v>
      </c>
      <c r="F81" s="18" t="s">
        <v>3</v>
      </c>
      <c r="G81" s="18" t="s">
        <v>27</v>
      </c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36"/>
      <c r="U81" s="7"/>
      <c r="V81" s="7"/>
      <c r="W81" s="66"/>
    </row>
    <row r="82" spans="1:23" s="67" customFormat="1" ht="24.6" customHeight="1" x14ac:dyDescent="0.3">
      <c r="A82" s="7"/>
      <c r="B82" s="18">
        <v>3</v>
      </c>
      <c r="C82" s="68" t="s">
        <v>99</v>
      </c>
      <c r="D82" s="18"/>
      <c r="E82" s="69" t="s">
        <v>486</v>
      </c>
      <c r="F82" s="18" t="s">
        <v>3</v>
      </c>
      <c r="G82" s="18" t="s">
        <v>26</v>
      </c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36"/>
      <c r="U82" s="7"/>
      <c r="V82" s="7"/>
      <c r="W82" s="66"/>
    </row>
    <row r="83" spans="1:23" s="67" customFormat="1" ht="24.6" customHeight="1" x14ac:dyDescent="0.3">
      <c r="A83" s="7"/>
      <c r="B83" s="18">
        <v>4</v>
      </c>
      <c r="C83" s="68" t="s">
        <v>100</v>
      </c>
      <c r="D83" s="18"/>
      <c r="E83" s="69" t="s">
        <v>487</v>
      </c>
      <c r="F83" s="18" t="s">
        <v>3</v>
      </c>
      <c r="G83" s="18" t="s">
        <v>26</v>
      </c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36"/>
      <c r="U83" s="7"/>
      <c r="V83" s="7"/>
      <c r="W83" s="66"/>
    </row>
    <row r="84" spans="1:23" s="67" customFormat="1" ht="24.6" customHeight="1" x14ac:dyDescent="0.3">
      <c r="A84" s="7"/>
      <c r="B84" s="18">
        <v>5</v>
      </c>
      <c r="C84" s="68" t="s">
        <v>101</v>
      </c>
      <c r="D84" s="18"/>
      <c r="E84" s="69" t="s">
        <v>488</v>
      </c>
      <c r="F84" s="18" t="s">
        <v>3</v>
      </c>
      <c r="G84" s="18" t="s">
        <v>26</v>
      </c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36"/>
      <c r="U84" s="7"/>
      <c r="V84" s="7"/>
      <c r="W84" s="66"/>
    </row>
    <row r="85" spans="1:23" s="67" customFormat="1" ht="24.6" customHeight="1" x14ac:dyDescent="0.3">
      <c r="A85" s="7"/>
      <c r="B85" s="18">
        <v>6</v>
      </c>
      <c r="C85" s="68" t="s">
        <v>102</v>
      </c>
      <c r="D85" s="69" t="s">
        <v>489</v>
      </c>
      <c r="E85" s="18"/>
      <c r="F85" s="18" t="s">
        <v>3</v>
      </c>
      <c r="G85" s="18" t="s">
        <v>26</v>
      </c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36"/>
      <c r="U85" s="7"/>
      <c r="V85" s="7"/>
      <c r="W85" s="66"/>
    </row>
    <row r="86" spans="1:23" s="67" customFormat="1" ht="24.6" customHeight="1" x14ac:dyDescent="0.3">
      <c r="A86" s="7"/>
      <c r="B86" s="18">
        <v>7</v>
      </c>
      <c r="C86" s="68" t="s">
        <v>103</v>
      </c>
      <c r="D86" s="18"/>
      <c r="E86" s="69" t="s">
        <v>490</v>
      </c>
      <c r="F86" s="18" t="s">
        <v>3</v>
      </c>
      <c r="G86" s="18" t="s">
        <v>26</v>
      </c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36"/>
      <c r="U86" s="7"/>
      <c r="V86" s="7"/>
      <c r="W86" s="66"/>
    </row>
    <row r="87" spans="1:23" s="67" customFormat="1" ht="24.6" customHeight="1" x14ac:dyDescent="0.3">
      <c r="A87" s="7"/>
      <c r="B87" s="18">
        <v>8</v>
      </c>
      <c r="C87" s="68" t="s">
        <v>104</v>
      </c>
      <c r="D87" s="69" t="s">
        <v>491</v>
      </c>
      <c r="E87" s="18"/>
      <c r="F87" s="18" t="s">
        <v>3</v>
      </c>
      <c r="G87" s="18" t="s">
        <v>26</v>
      </c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36"/>
      <c r="U87" s="7"/>
      <c r="V87" s="7"/>
      <c r="W87" s="66"/>
    </row>
    <row r="88" spans="1:23" s="67" customFormat="1" ht="24.6" customHeight="1" x14ac:dyDescent="0.3">
      <c r="A88" s="7"/>
      <c r="B88" s="18">
        <v>9</v>
      </c>
      <c r="C88" s="68" t="s">
        <v>105</v>
      </c>
      <c r="D88" s="69" t="s">
        <v>492</v>
      </c>
      <c r="E88" s="18"/>
      <c r="F88" s="18" t="s">
        <v>3</v>
      </c>
      <c r="G88" s="18" t="s">
        <v>26</v>
      </c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36"/>
      <c r="U88" s="7"/>
      <c r="V88" s="7"/>
      <c r="W88" s="66"/>
    </row>
    <row r="89" spans="1:23" s="67" customFormat="1" ht="24.6" customHeight="1" x14ac:dyDescent="0.3">
      <c r="A89" s="7">
        <f>COUNTA(A80:A88)</f>
        <v>1</v>
      </c>
      <c r="B89" s="7">
        <f>COUNTA(B80:B88)</f>
        <v>9</v>
      </c>
      <c r="C89" s="32" t="s">
        <v>106</v>
      </c>
      <c r="D89" s="7">
        <f>COUNTA(D80:D88)</f>
        <v>4</v>
      </c>
      <c r="E89" s="7">
        <f>COUNTA(E80:E88)</f>
        <v>5</v>
      </c>
      <c r="F89" s="7"/>
      <c r="G89" s="7"/>
      <c r="H89" s="34">
        <f t="shared" ref="H89:S89" si="5">COUNTA(H80:H88)</f>
        <v>0</v>
      </c>
      <c r="I89" s="34">
        <f t="shared" si="5"/>
        <v>0</v>
      </c>
      <c r="J89" s="7">
        <f t="shared" si="5"/>
        <v>1</v>
      </c>
      <c r="K89" s="34">
        <f t="shared" si="5"/>
        <v>0</v>
      </c>
      <c r="L89" s="34">
        <f t="shared" si="5"/>
        <v>0</v>
      </c>
      <c r="M89" s="34">
        <f t="shared" si="5"/>
        <v>0</v>
      </c>
      <c r="N89" s="7">
        <f t="shared" si="5"/>
        <v>1</v>
      </c>
      <c r="O89" s="7">
        <f t="shared" si="5"/>
        <v>1</v>
      </c>
      <c r="P89" s="7">
        <f t="shared" si="5"/>
        <v>1</v>
      </c>
      <c r="Q89" s="7">
        <f t="shared" si="5"/>
        <v>0</v>
      </c>
      <c r="R89" s="7">
        <f t="shared" si="5"/>
        <v>0</v>
      </c>
      <c r="S89" s="34">
        <f t="shared" si="5"/>
        <v>1</v>
      </c>
      <c r="T89" s="36"/>
      <c r="U89" s="7"/>
      <c r="V89" s="7"/>
      <c r="W89" s="66"/>
    </row>
    <row r="90" spans="1:23" s="67" customFormat="1" ht="24.6" customHeight="1" x14ac:dyDescent="0.3">
      <c r="A90" s="42" t="s">
        <v>42</v>
      </c>
      <c r="B90" s="42"/>
      <c r="C90" s="42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36"/>
      <c r="U90" s="7"/>
      <c r="V90" s="7"/>
      <c r="W90" s="66"/>
    </row>
    <row r="91" spans="1:23" s="66" customFormat="1" ht="24.6" customHeight="1" x14ac:dyDescent="0.3">
      <c r="A91" s="7">
        <v>1</v>
      </c>
      <c r="B91" s="7">
        <v>1</v>
      </c>
      <c r="C91" s="36" t="s">
        <v>111</v>
      </c>
      <c r="D91" s="7"/>
      <c r="E91" s="35">
        <v>34172</v>
      </c>
      <c r="F91" s="7" t="s">
        <v>31</v>
      </c>
      <c r="G91" s="7" t="s">
        <v>25</v>
      </c>
      <c r="H91" s="7"/>
      <c r="I91" s="7"/>
      <c r="J91" s="7" t="s">
        <v>75</v>
      </c>
      <c r="K91" s="7"/>
      <c r="L91" s="7" t="s">
        <v>75</v>
      </c>
      <c r="M91" s="7"/>
      <c r="N91" s="7" t="s">
        <v>75</v>
      </c>
      <c r="O91" s="7" t="s">
        <v>75</v>
      </c>
      <c r="P91" s="7"/>
      <c r="Q91" s="7"/>
      <c r="R91" s="7"/>
      <c r="S91" s="7"/>
      <c r="T91" s="36" t="s">
        <v>76</v>
      </c>
      <c r="U91" s="7">
        <v>100</v>
      </c>
      <c r="V91" s="7">
        <v>50</v>
      </c>
    </row>
    <row r="92" spans="1:23" s="67" customFormat="1" ht="24.6" customHeight="1" x14ac:dyDescent="0.3">
      <c r="A92" s="7" t="s">
        <v>112</v>
      </c>
      <c r="B92" s="18">
        <v>2</v>
      </c>
      <c r="C92" s="68" t="s">
        <v>113</v>
      </c>
      <c r="D92" s="69" t="s">
        <v>694</v>
      </c>
      <c r="E92" s="70"/>
      <c r="F92" s="18" t="s">
        <v>3</v>
      </c>
      <c r="G92" s="18" t="s">
        <v>26</v>
      </c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36"/>
      <c r="U92" s="7"/>
      <c r="V92" s="7"/>
      <c r="W92" s="66"/>
    </row>
    <row r="93" spans="1:23" s="67" customFormat="1" ht="24.6" customHeight="1" x14ac:dyDescent="0.3">
      <c r="A93" s="7" t="s">
        <v>112</v>
      </c>
      <c r="B93" s="18">
        <v>3</v>
      </c>
      <c r="C93" s="68" t="s">
        <v>114</v>
      </c>
      <c r="D93" s="18"/>
      <c r="E93" s="69" t="s">
        <v>693</v>
      </c>
      <c r="F93" s="18" t="s">
        <v>3</v>
      </c>
      <c r="G93" s="18" t="s">
        <v>26</v>
      </c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36"/>
      <c r="U93" s="7"/>
      <c r="V93" s="7"/>
      <c r="W93" s="66"/>
    </row>
    <row r="94" spans="1:23" s="67" customFormat="1" ht="24.6" customHeight="1" x14ac:dyDescent="0.3">
      <c r="A94" s="7" t="s">
        <v>112</v>
      </c>
      <c r="B94" s="18">
        <v>4</v>
      </c>
      <c r="C94" s="68" t="s">
        <v>115</v>
      </c>
      <c r="D94" s="71" t="s">
        <v>116</v>
      </c>
      <c r="E94" s="70"/>
      <c r="F94" s="18" t="s">
        <v>3</v>
      </c>
      <c r="G94" s="18" t="s">
        <v>26</v>
      </c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36"/>
      <c r="U94" s="7"/>
      <c r="V94" s="7"/>
      <c r="W94" s="66"/>
    </row>
    <row r="95" spans="1:23" s="67" customFormat="1" ht="24.6" customHeight="1" x14ac:dyDescent="0.3">
      <c r="A95" s="7">
        <v>1</v>
      </c>
      <c r="B95" s="7">
        <f>COUNTA(B91:B94)</f>
        <v>4</v>
      </c>
      <c r="C95" s="32" t="s">
        <v>117</v>
      </c>
      <c r="D95" s="7">
        <f>COUNTA(D91:D94)</f>
        <v>2</v>
      </c>
      <c r="E95" s="7">
        <f>COUNTA(E91:E94)</f>
        <v>2</v>
      </c>
      <c r="F95" s="7"/>
      <c r="G95" s="7"/>
      <c r="H95" s="34">
        <f t="shared" ref="H95:S95" si="6">COUNTA(H91:H94)</f>
        <v>0</v>
      </c>
      <c r="I95" s="34">
        <f t="shared" si="6"/>
        <v>0</v>
      </c>
      <c r="J95" s="7">
        <f t="shared" si="6"/>
        <v>1</v>
      </c>
      <c r="K95" s="34">
        <f t="shared" si="6"/>
        <v>0</v>
      </c>
      <c r="L95" s="7">
        <f t="shared" si="6"/>
        <v>1</v>
      </c>
      <c r="M95" s="34">
        <f t="shared" si="6"/>
        <v>0</v>
      </c>
      <c r="N95" s="7">
        <f t="shared" si="6"/>
        <v>1</v>
      </c>
      <c r="O95" s="7">
        <f t="shared" si="6"/>
        <v>1</v>
      </c>
      <c r="P95" s="7">
        <f t="shared" si="6"/>
        <v>0</v>
      </c>
      <c r="Q95" s="7">
        <f t="shared" si="6"/>
        <v>0</v>
      </c>
      <c r="R95" s="34">
        <f t="shared" si="6"/>
        <v>0</v>
      </c>
      <c r="S95" s="34">
        <f t="shared" si="6"/>
        <v>0</v>
      </c>
      <c r="T95" s="36"/>
      <c r="U95" s="7"/>
      <c r="V95" s="7"/>
      <c r="W95" s="66"/>
    </row>
    <row r="96" spans="1:23" s="67" customFormat="1" ht="24.6" customHeight="1" x14ac:dyDescent="0.3">
      <c r="A96" s="42" t="s">
        <v>47</v>
      </c>
      <c r="B96" s="42"/>
      <c r="C96" s="42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36"/>
      <c r="U96" s="7"/>
      <c r="V96" s="7"/>
      <c r="W96" s="66"/>
    </row>
    <row r="97" spans="1:23" s="67" customFormat="1" ht="24.6" customHeight="1" x14ac:dyDescent="0.3">
      <c r="A97" s="7">
        <v>1</v>
      </c>
      <c r="B97" s="7">
        <v>1</v>
      </c>
      <c r="C97" s="36" t="s">
        <v>122</v>
      </c>
      <c r="D97" s="31" t="s">
        <v>692</v>
      </c>
      <c r="E97" s="7"/>
      <c r="F97" s="18" t="s">
        <v>3</v>
      </c>
      <c r="G97" s="7" t="s">
        <v>25</v>
      </c>
      <c r="H97" s="7"/>
      <c r="I97" s="7"/>
      <c r="J97" s="18" t="s">
        <v>75</v>
      </c>
      <c r="K97" s="7"/>
      <c r="L97" s="7"/>
      <c r="M97" s="7"/>
      <c r="N97" s="7"/>
      <c r="O97" s="7"/>
      <c r="P97" s="7"/>
      <c r="Q97" s="7"/>
      <c r="R97" s="7"/>
      <c r="S97" s="7"/>
      <c r="T97" s="36" t="s">
        <v>90</v>
      </c>
      <c r="U97" s="7">
        <v>130</v>
      </c>
      <c r="V97" s="7">
        <v>40</v>
      </c>
      <c r="W97" s="66"/>
    </row>
    <row r="98" spans="1:23" s="67" customFormat="1" ht="24.6" customHeight="1" x14ac:dyDescent="0.3">
      <c r="A98" s="7"/>
      <c r="B98" s="18">
        <v>2</v>
      </c>
      <c r="C98" s="68" t="s">
        <v>34</v>
      </c>
      <c r="D98" s="18"/>
      <c r="E98" s="69" t="s">
        <v>691</v>
      </c>
      <c r="F98" s="18" t="s">
        <v>3</v>
      </c>
      <c r="G98" s="18" t="s">
        <v>27</v>
      </c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68"/>
      <c r="U98" s="18"/>
      <c r="V98" s="18"/>
      <c r="W98" s="66"/>
    </row>
    <row r="99" spans="1:23" s="67" customFormat="1" ht="24.6" customHeight="1" x14ac:dyDescent="0.3">
      <c r="A99" s="7"/>
      <c r="B99" s="18">
        <v>3</v>
      </c>
      <c r="C99" s="68" t="s">
        <v>123</v>
      </c>
      <c r="D99" s="70"/>
      <c r="E99" s="69" t="s">
        <v>690</v>
      </c>
      <c r="F99" s="18" t="s">
        <v>3</v>
      </c>
      <c r="G99" s="18" t="s">
        <v>26</v>
      </c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68"/>
      <c r="U99" s="18"/>
      <c r="V99" s="18"/>
      <c r="W99" s="66"/>
    </row>
    <row r="100" spans="1:23" s="67" customFormat="1" ht="24.6" customHeight="1" x14ac:dyDescent="0.3">
      <c r="A100" s="7"/>
      <c r="B100" s="18">
        <v>4</v>
      </c>
      <c r="C100" s="68" t="s">
        <v>124</v>
      </c>
      <c r="D100" s="18"/>
      <c r="E100" s="69" t="s">
        <v>689</v>
      </c>
      <c r="F100" s="18" t="s">
        <v>3</v>
      </c>
      <c r="G100" s="18" t="s">
        <v>26</v>
      </c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68"/>
      <c r="U100" s="18"/>
      <c r="V100" s="18"/>
      <c r="W100" s="66"/>
    </row>
    <row r="101" spans="1:23" s="67" customFormat="1" ht="24.6" customHeight="1" x14ac:dyDescent="0.3">
      <c r="A101" s="7"/>
      <c r="B101" s="18">
        <v>5</v>
      </c>
      <c r="C101" s="68" t="s">
        <v>125</v>
      </c>
      <c r="D101" s="69" t="s">
        <v>688</v>
      </c>
      <c r="E101" s="18"/>
      <c r="F101" s="18" t="s">
        <v>3</v>
      </c>
      <c r="G101" s="18" t="s">
        <v>26</v>
      </c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68"/>
      <c r="U101" s="18"/>
      <c r="V101" s="18"/>
      <c r="W101" s="66"/>
    </row>
    <row r="102" spans="1:23" s="67" customFormat="1" ht="24.6" customHeight="1" x14ac:dyDescent="0.3">
      <c r="A102" s="7"/>
      <c r="B102" s="18">
        <v>6</v>
      </c>
      <c r="C102" s="68" t="s">
        <v>126</v>
      </c>
      <c r="D102" s="69" t="s">
        <v>686</v>
      </c>
      <c r="E102" s="18"/>
      <c r="F102" s="18" t="s">
        <v>3</v>
      </c>
      <c r="G102" s="18" t="s">
        <v>26</v>
      </c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68"/>
      <c r="U102" s="18"/>
      <c r="V102" s="18"/>
      <c r="W102" s="66"/>
    </row>
    <row r="103" spans="1:23" s="67" customFormat="1" ht="24.6" customHeight="1" x14ac:dyDescent="0.3">
      <c r="A103" s="7"/>
      <c r="B103" s="18">
        <v>7</v>
      </c>
      <c r="C103" s="68" t="s">
        <v>127</v>
      </c>
      <c r="D103" s="18"/>
      <c r="E103" s="70" t="s">
        <v>685</v>
      </c>
      <c r="F103" s="18" t="s">
        <v>3</v>
      </c>
      <c r="G103" s="18" t="s">
        <v>32</v>
      </c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68"/>
      <c r="U103" s="18"/>
      <c r="V103" s="18"/>
      <c r="W103" s="66"/>
    </row>
    <row r="104" spans="1:23" s="67" customFormat="1" ht="24.6" customHeight="1" x14ac:dyDescent="0.3">
      <c r="A104" s="7"/>
      <c r="B104" s="18">
        <v>8</v>
      </c>
      <c r="C104" s="68" t="s">
        <v>128</v>
      </c>
      <c r="D104" s="69" t="s">
        <v>687</v>
      </c>
      <c r="E104" s="18"/>
      <c r="F104" s="18" t="s">
        <v>3</v>
      </c>
      <c r="G104" s="18" t="s">
        <v>32</v>
      </c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68"/>
      <c r="U104" s="18"/>
      <c r="V104" s="18"/>
      <c r="W104" s="66"/>
    </row>
    <row r="105" spans="1:23" s="67" customFormat="1" ht="24.6" customHeight="1" x14ac:dyDescent="0.3">
      <c r="A105" s="7">
        <f>COUNTA(A97:A104)</f>
        <v>1</v>
      </c>
      <c r="B105" s="7">
        <f>COUNTA(B97:B104)</f>
        <v>8</v>
      </c>
      <c r="C105" s="32" t="s">
        <v>129</v>
      </c>
      <c r="D105" s="7">
        <f>COUNTA(D97:D104)</f>
        <v>4</v>
      </c>
      <c r="E105" s="7">
        <f>COUNTA(E97:E104)</f>
        <v>4</v>
      </c>
      <c r="F105" s="7"/>
      <c r="G105" s="7"/>
      <c r="H105" s="34">
        <f t="shared" ref="H105:S105" si="7">COUNTA(H97:H104)</f>
        <v>0</v>
      </c>
      <c r="I105" s="34">
        <f t="shared" si="7"/>
        <v>0</v>
      </c>
      <c r="J105" s="7">
        <f t="shared" si="7"/>
        <v>1</v>
      </c>
      <c r="K105" s="34">
        <f t="shared" si="7"/>
        <v>0</v>
      </c>
      <c r="L105" s="34">
        <f t="shared" si="7"/>
        <v>0</v>
      </c>
      <c r="M105" s="34">
        <f t="shared" si="7"/>
        <v>0</v>
      </c>
      <c r="N105" s="72">
        <f t="shared" si="7"/>
        <v>0</v>
      </c>
      <c r="O105" s="34">
        <f t="shared" si="7"/>
        <v>0</v>
      </c>
      <c r="P105" s="34">
        <f t="shared" si="7"/>
        <v>0</v>
      </c>
      <c r="Q105" s="34">
        <f t="shared" si="7"/>
        <v>0</v>
      </c>
      <c r="R105" s="34">
        <f t="shared" si="7"/>
        <v>0</v>
      </c>
      <c r="S105" s="34">
        <f t="shared" si="7"/>
        <v>0</v>
      </c>
      <c r="T105" s="36"/>
      <c r="U105" s="7"/>
      <c r="V105" s="7"/>
      <c r="W105" s="66"/>
    </row>
    <row r="106" spans="1:23" s="67" customFormat="1" ht="24.6" customHeight="1" x14ac:dyDescent="0.3">
      <c r="A106" s="42" t="s">
        <v>44</v>
      </c>
      <c r="B106" s="42"/>
      <c r="C106" s="42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36"/>
      <c r="U106" s="7"/>
      <c r="V106" s="7"/>
      <c r="W106" s="66"/>
    </row>
    <row r="107" spans="1:23" s="67" customFormat="1" ht="24.6" customHeight="1" x14ac:dyDescent="0.3">
      <c r="A107" s="7">
        <v>1</v>
      </c>
      <c r="B107" s="7">
        <v>1</v>
      </c>
      <c r="C107" s="36" t="s">
        <v>130</v>
      </c>
      <c r="D107" s="7"/>
      <c r="E107" s="31" t="s">
        <v>684</v>
      </c>
      <c r="F107" s="7" t="s">
        <v>3</v>
      </c>
      <c r="G107" s="7" t="s">
        <v>25</v>
      </c>
      <c r="H107" s="7"/>
      <c r="I107" s="7"/>
      <c r="J107" s="7" t="s">
        <v>75</v>
      </c>
      <c r="K107" s="7"/>
      <c r="L107" s="7"/>
      <c r="M107" s="7"/>
      <c r="N107" s="7" t="s">
        <v>75</v>
      </c>
      <c r="O107" s="7"/>
      <c r="P107" s="7"/>
      <c r="Q107" s="7"/>
      <c r="R107" s="7"/>
      <c r="S107" s="7"/>
      <c r="T107" s="36" t="s">
        <v>76</v>
      </c>
      <c r="U107" s="7">
        <v>140</v>
      </c>
      <c r="V107" s="7">
        <v>50</v>
      </c>
      <c r="W107" s="66"/>
    </row>
    <row r="108" spans="1:23" s="67" customFormat="1" ht="24.6" customHeight="1" x14ac:dyDescent="0.3">
      <c r="A108" s="7"/>
      <c r="B108" s="18">
        <v>2</v>
      </c>
      <c r="C108" s="68" t="s">
        <v>131</v>
      </c>
      <c r="D108" s="70">
        <v>37883</v>
      </c>
      <c r="E108" s="70"/>
      <c r="F108" s="18" t="s">
        <v>3</v>
      </c>
      <c r="G108" s="18" t="s">
        <v>26</v>
      </c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36"/>
      <c r="U108" s="7"/>
      <c r="V108" s="7"/>
      <c r="W108" s="66"/>
    </row>
    <row r="109" spans="1:23" s="67" customFormat="1" ht="24.6" customHeight="1" x14ac:dyDescent="0.3">
      <c r="A109" s="7">
        <v>2</v>
      </c>
      <c r="B109" s="7">
        <v>1</v>
      </c>
      <c r="C109" s="36" t="s">
        <v>132</v>
      </c>
      <c r="D109" s="31" t="s">
        <v>681</v>
      </c>
      <c r="E109" s="35"/>
      <c r="F109" s="7" t="s">
        <v>3</v>
      </c>
      <c r="G109" s="7" t="s">
        <v>25</v>
      </c>
      <c r="H109" s="7"/>
      <c r="I109" s="7"/>
      <c r="J109" s="7" t="s">
        <v>75</v>
      </c>
      <c r="K109" s="7"/>
      <c r="L109" s="7"/>
      <c r="M109" s="7"/>
      <c r="N109" s="7" t="s">
        <v>75</v>
      </c>
      <c r="O109" s="7"/>
      <c r="P109" s="7"/>
      <c r="Q109" s="7"/>
      <c r="R109" s="7"/>
      <c r="S109" s="7"/>
      <c r="T109" s="36" t="s">
        <v>76</v>
      </c>
      <c r="U109" s="7">
        <v>110</v>
      </c>
      <c r="V109" s="7">
        <v>40</v>
      </c>
      <c r="W109" s="66"/>
    </row>
    <row r="110" spans="1:23" s="67" customFormat="1" ht="24.6" customHeight="1" x14ac:dyDescent="0.3">
      <c r="A110" s="7"/>
      <c r="B110" s="18">
        <v>2</v>
      </c>
      <c r="C110" s="68" t="s">
        <v>133</v>
      </c>
      <c r="D110" s="18"/>
      <c r="E110" s="69" t="s">
        <v>683</v>
      </c>
      <c r="F110" s="18" t="s">
        <v>3</v>
      </c>
      <c r="G110" s="18" t="s">
        <v>26</v>
      </c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36"/>
      <c r="U110" s="7"/>
      <c r="V110" s="7"/>
      <c r="W110" s="66"/>
    </row>
    <row r="111" spans="1:23" s="67" customFormat="1" ht="24.6" customHeight="1" x14ac:dyDescent="0.3">
      <c r="A111" s="7"/>
      <c r="B111" s="18">
        <v>3</v>
      </c>
      <c r="C111" s="68" t="s">
        <v>134</v>
      </c>
      <c r="D111" s="18"/>
      <c r="E111" s="69" t="s">
        <v>682</v>
      </c>
      <c r="F111" s="18" t="s">
        <v>3</v>
      </c>
      <c r="G111" s="18" t="s">
        <v>26</v>
      </c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36"/>
      <c r="U111" s="7"/>
      <c r="V111" s="7"/>
      <c r="W111" s="66"/>
    </row>
    <row r="112" spans="1:23" s="67" customFormat="1" ht="24.6" customHeight="1" x14ac:dyDescent="0.3">
      <c r="A112" s="7"/>
      <c r="B112" s="18">
        <v>4</v>
      </c>
      <c r="C112" s="68" t="s">
        <v>135</v>
      </c>
      <c r="D112" s="69" t="s">
        <v>680</v>
      </c>
      <c r="E112" s="70"/>
      <c r="F112" s="18" t="s">
        <v>3</v>
      </c>
      <c r="G112" s="18" t="s">
        <v>26</v>
      </c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36"/>
      <c r="U112" s="7"/>
      <c r="V112" s="7"/>
      <c r="W112" s="66"/>
    </row>
    <row r="113" spans="1:23" s="67" customFormat="1" ht="24.6" customHeight="1" x14ac:dyDescent="0.3">
      <c r="A113" s="7"/>
      <c r="B113" s="18">
        <v>5</v>
      </c>
      <c r="C113" s="68" t="s">
        <v>136</v>
      </c>
      <c r="D113" s="18"/>
      <c r="E113" s="69" t="s">
        <v>679</v>
      </c>
      <c r="F113" s="18" t="s">
        <v>3</v>
      </c>
      <c r="G113" s="18" t="s">
        <v>28</v>
      </c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36"/>
      <c r="U113" s="7"/>
      <c r="V113" s="7"/>
      <c r="W113" s="66"/>
    </row>
    <row r="114" spans="1:23" s="67" customFormat="1" ht="24.6" customHeight="1" x14ac:dyDescent="0.3">
      <c r="A114" s="7">
        <f>COUNTA(A107:A113)</f>
        <v>2</v>
      </c>
      <c r="B114" s="7">
        <f>COUNTA(B107:B113)</f>
        <v>7</v>
      </c>
      <c r="C114" s="32" t="s">
        <v>137</v>
      </c>
      <c r="D114" s="7">
        <f>COUNTA(D107:D113)</f>
        <v>3</v>
      </c>
      <c r="E114" s="7">
        <f>COUNTA(E107:E113)</f>
        <v>4</v>
      </c>
      <c r="F114" s="7"/>
      <c r="G114" s="7"/>
      <c r="H114" s="34">
        <f t="shared" ref="H114:S114" si="8">COUNTA(H107:H113)</f>
        <v>0</v>
      </c>
      <c r="I114" s="34">
        <f t="shared" si="8"/>
        <v>0</v>
      </c>
      <c r="J114" s="7">
        <f t="shared" si="8"/>
        <v>2</v>
      </c>
      <c r="K114" s="34">
        <f t="shared" si="8"/>
        <v>0</v>
      </c>
      <c r="L114" s="34">
        <f t="shared" si="8"/>
        <v>0</v>
      </c>
      <c r="M114" s="34">
        <f t="shared" si="8"/>
        <v>0</v>
      </c>
      <c r="N114" s="7">
        <f t="shared" si="8"/>
        <v>2</v>
      </c>
      <c r="O114" s="34">
        <f t="shared" si="8"/>
        <v>0</v>
      </c>
      <c r="P114" s="34">
        <f t="shared" si="8"/>
        <v>0</v>
      </c>
      <c r="Q114" s="34">
        <f t="shared" si="8"/>
        <v>0</v>
      </c>
      <c r="R114" s="34">
        <f t="shared" si="8"/>
        <v>0</v>
      </c>
      <c r="S114" s="7">
        <f t="shared" si="8"/>
        <v>0</v>
      </c>
      <c r="T114" s="36"/>
      <c r="U114" s="7"/>
      <c r="V114" s="7"/>
      <c r="W114" s="66"/>
    </row>
    <row r="115" spans="1:23" s="67" customFormat="1" ht="24.6" customHeight="1" x14ac:dyDescent="0.3">
      <c r="A115" s="40" t="s">
        <v>571</v>
      </c>
      <c r="B115" s="40"/>
      <c r="C115" s="40"/>
      <c r="D115" s="7">
        <f t="shared" ref="D115:S115" si="9">COUNTA(D116:D121)</f>
        <v>3</v>
      </c>
      <c r="E115" s="7">
        <f t="shared" si="9"/>
        <v>3</v>
      </c>
      <c r="F115" s="7">
        <f t="shared" si="9"/>
        <v>6</v>
      </c>
      <c r="G115" s="7">
        <f t="shared" si="9"/>
        <v>6</v>
      </c>
      <c r="H115" s="34">
        <f t="shared" si="9"/>
        <v>0</v>
      </c>
      <c r="I115" s="34">
        <f t="shared" si="9"/>
        <v>0</v>
      </c>
      <c r="J115" s="7">
        <f t="shared" si="9"/>
        <v>1</v>
      </c>
      <c r="K115" s="34">
        <f t="shared" si="9"/>
        <v>0</v>
      </c>
      <c r="L115" s="34">
        <f t="shared" si="9"/>
        <v>0</v>
      </c>
      <c r="M115" s="34">
        <f t="shared" si="9"/>
        <v>0</v>
      </c>
      <c r="N115" s="7">
        <f t="shared" si="9"/>
        <v>1</v>
      </c>
      <c r="O115" s="34">
        <f t="shared" si="9"/>
        <v>0</v>
      </c>
      <c r="P115" s="34">
        <f t="shared" si="9"/>
        <v>0</v>
      </c>
      <c r="Q115" s="34">
        <f t="shared" si="9"/>
        <v>0</v>
      </c>
      <c r="R115" s="34">
        <f t="shared" si="9"/>
        <v>0</v>
      </c>
      <c r="S115" s="7">
        <f t="shared" si="9"/>
        <v>1</v>
      </c>
      <c r="T115" s="36"/>
      <c r="U115" s="7"/>
      <c r="V115" s="7"/>
      <c r="W115" s="66"/>
    </row>
    <row r="116" spans="1:23" s="74" customFormat="1" ht="24.6" customHeight="1" x14ac:dyDescent="0.3">
      <c r="A116" s="7">
        <v>1</v>
      </c>
      <c r="B116" s="7">
        <v>1</v>
      </c>
      <c r="C116" s="32" t="s">
        <v>210</v>
      </c>
      <c r="D116" s="7"/>
      <c r="E116" s="33" t="s">
        <v>498</v>
      </c>
      <c r="F116" s="7" t="s">
        <v>3</v>
      </c>
      <c r="G116" s="7" t="s">
        <v>25</v>
      </c>
      <c r="H116" s="7"/>
      <c r="I116" s="7"/>
      <c r="J116" s="7" t="s">
        <v>202</v>
      </c>
      <c r="K116" s="7"/>
      <c r="L116" s="7"/>
      <c r="M116" s="7"/>
      <c r="N116" s="7" t="s">
        <v>202</v>
      </c>
      <c r="O116" s="7"/>
      <c r="P116" s="7"/>
      <c r="Q116" s="7"/>
      <c r="R116" s="7"/>
      <c r="S116" s="7" t="s">
        <v>202</v>
      </c>
      <c r="T116" s="7"/>
      <c r="U116" s="7">
        <v>105</v>
      </c>
      <c r="V116" s="7">
        <v>30</v>
      </c>
      <c r="W116" s="73"/>
    </row>
    <row r="117" spans="1:23" s="74" customFormat="1" ht="24.6" customHeight="1" x14ac:dyDescent="0.3">
      <c r="A117" s="7"/>
      <c r="B117" s="18">
        <v>2</v>
      </c>
      <c r="C117" s="75" t="s">
        <v>211</v>
      </c>
      <c r="D117" s="70"/>
      <c r="E117" s="69" t="s">
        <v>212</v>
      </c>
      <c r="F117" s="18" t="s">
        <v>3</v>
      </c>
      <c r="G117" s="18" t="s">
        <v>26</v>
      </c>
      <c r="H117" s="18"/>
      <c r="I117" s="18"/>
      <c r="J117" s="18"/>
      <c r="K117" s="18"/>
      <c r="L117" s="18"/>
      <c r="M117" s="7"/>
      <c r="N117" s="7"/>
      <c r="O117" s="7"/>
      <c r="P117" s="7"/>
      <c r="Q117" s="7"/>
      <c r="R117" s="7"/>
      <c r="S117" s="7"/>
      <c r="T117" s="36"/>
      <c r="U117" s="7"/>
      <c r="V117" s="7"/>
      <c r="W117" s="73"/>
    </row>
    <row r="118" spans="1:23" s="74" customFormat="1" ht="24.6" customHeight="1" x14ac:dyDescent="0.3">
      <c r="A118" s="7"/>
      <c r="B118" s="18">
        <v>3</v>
      </c>
      <c r="C118" s="75" t="s">
        <v>213</v>
      </c>
      <c r="D118" s="69" t="s">
        <v>499</v>
      </c>
      <c r="E118" s="70"/>
      <c r="F118" s="18" t="s">
        <v>3</v>
      </c>
      <c r="G118" s="18" t="s">
        <v>32</v>
      </c>
      <c r="H118" s="18"/>
      <c r="I118" s="18"/>
      <c r="J118" s="18"/>
      <c r="K118" s="18"/>
      <c r="L118" s="18"/>
      <c r="M118" s="7"/>
      <c r="N118" s="7"/>
      <c r="O118" s="7"/>
      <c r="P118" s="7"/>
      <c r="Q118" s="7"/>
      <c r="R118" s="7"/>
      <c r="S118" s="7"/>
      <c r="T118" s="36"/>
      <c r="U118" s="7"/>
      <c r="V118" s="7"/>
      <c r="W118" s="73"/>
    </row>
    <row r="119" spans="1:23" s="74" customFormat="1" ht="24.6" customHeight="1" x14ac:dyDescent="0.3">
      <c r="A119" s="7"/>
      <c r="B119" s="18">
        <v>4</v>
      </c>
      <c r="C119" s="75" t="s">
        <v>214</v>
      </c>
      <c r="D119" s="70"/>
      <c r="E119" s="69" t="s">
        <v>500</v>
      </c>
      <c r="F119" s="18" t="s">
        <v>3</v>
      </c>
      <c r="G119" s="18" t="s">
        <v>32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36"/>
      <c r="U119" s="7"/>
      <c r="V119" s="7"/>
      <c r="W119" s="73"/>
    </row>
    <row r="120" spans="1:23" s="74" customFormat="1" ht="24.6" customHeight="1" x14ac:dyDescent="0.3">
      <c r="A120" s="7"/>
      <c r="B120" s="18">
        <v>5</v>
      </c>
      <c r="C120" s="75" t="s">
        <v>215</v>
      </c>
      <c r="D120" s="69" t="s">
        <v>501</v>
      </c>
      <c r="E120" s="70"/>
      <c r="F120" s="18" t="s">
        <v>3</v>
      </c>
      <c r="G120" s="18" t="s">
        <v>32</v>
      </c>
      <c r="H120" s="18"/>
      <c r="I120" s="18"/>
      <c r="J120" s="18"/>
      <c r="K120" s="18"/>
      <c r="L120" s="18"/>
      <c r="M120" s="7"/>
      <c r="N120" s="7"/>
      <c r="O120" s="7"/>
      <c r="P120" s="7"/>
      <c r="Q120" s="7"/>
      <c r="R120" s="7"/>
      <c r="S120" s="7"/>
      <c r="T120" s="36"/>
      <c r="U120" s="7"/>
      <c r="V120" s="7"/>
      <c r="W120" s="73"/>
    </row>
    <row r="121" spans="1:23" s="74" customFormat="1" ht="24.6" customHeight="1" x14ac:dyDescent="0.3">
      <c r="A121" s="7"/>
      <c r="B121" s="18">
        <v>6</v>
      </c>
      <c r="C121" s="75" t="s">
        <v>216</v>
      </c>
      <c r="D121" s="69" t="s">
        <v>217</v>
      </c>
      <c r="E121" s="70"/>
      <c r="F121" s="18" t="s">
        <v>3</v>
      </c>
      <c r="G121" s="18" t="s">
        <v>32</v>
      </c>
      <c r="H121" s="18"/>
      <c r="I121" s="18"/>
      <c r="J121" s="18"/>
      <c r="K121" s="18"/>
      <c r="L121" s="18"/>
      <c r="M121" s="7"/>
      <c r="N121" s="7"/>
      <c r="O121" s="7"/>
      <c r="P121" s="7"/>
      <c r="Q121" s="7"/>
      <c r="R121" s="7"/>
      <c r="S121" s="7"/>
      <c r="T121" s="36"/>
      <c r="U121" s="7"/>
      <c r="V121" s="7"/>
      <c r="W121" s="73"/>
    </row>
    <row r="122" spans="1:23" s="74" customFormat="1" ht="24.6" customHeight="1" x14ac:dyDescent="0.3">
      <c r="A122" s="7">
        <v>1</v>
      </c>
      <c r="B122" s="7">
        <v>6</v>
      </c>
      <c r="C122" s="32" t="s">
        <v>568</v>
      </c>
      <c r="D122" s="70"/>
      <c r="E122" s="70"/>
      <c r="F122" s="18"/>
      <c r="G122" s="18"/>
      <c r="H122" s="34">
        <f>COUNTA(H116:H121)</f>
        <v>0</v>
      </c>
      <c r="I122" s="34">
        <f t="shared" ref="I122:V122" si="10">COUNTA(I116:I121)</f>
        <v>0</v>
      </c>
      <c r="J122" s="7">
        <f t="shared" si="10"/>
        <v>1</v>
      </c>
      <c r="K122" s="34">
        <f t="shared" si="10"/>
        <v>0</v>
      </c>
      <c r="L122" s="34">
        <f t="shared" si="10"/>
        <v>0</v>
      </c>
      <c r="M122" s="34">
        <f t="shared" si="10"/>
        <v>0</v>
      </c>
      <c r="N122" s="7">
        <f t="shared" si="10"/>
        <v>1</v>
      </c>
      <c r="O122" s="34">
        <f t="shared" si="10"/>
        <v>0</v>
      </c>
      <c r="P122" s="34">
        <f t="shared" si="10"/>
        <v>0</v>
      </c>
      <c r="Q122" s="34">
        <f t="shared" si="10"/>
        <v>0</v>
      </c>
      <c r="R122" s="34">
        <f t="shared" si="10"/>
        <v>0</v>
      </c>
      <c r="S122" s="7">
        <f t="shared" si="10"/>
        <v>1</v>
      </c>
      <c r="T122" s="34">
        <f t="shared" si="10"/>
        <v>0</v>
      </c>
      <c r="U122" s="7">
        <f t="shared" si="10"/>
        <v>1</v>
      </c>
      <c r="V122" s="7">
        <f t="shared" si="10"/>
        <v>1</v>
      </c>
      <c r="W122" s="73"/>
    </row>
    <row r="123" spans="1:23" s="67" customFormat="1" ht="24.6" customHeight="1" x14ac:dyDescent="0.3">
      <c r="A123" s="40" t="s">
        <v>7</v>
      </c>
      <c r="B123" s="40"/>
      <c r="C123" s="40"/>
      <c r="D123" s="7">
        <f t="shared" ref="D123:S123" si="11">COUNTA(D124:D126)</f>
        <v>1</v>
      </c>
      <c r="E123" s="7">
        <f t="shared" si="11"/>
        <v>2</v>
      </c>
      <c r="F123" s="7">
        <f t="shared" si="11"/>
        <v>3</v>
      </c>
      <c r="G123" s="7">
        <f t="shared" si="11"/>
        <v>3</v>
      </c>
      <c r="H123" s="34">
        <f t="shared" si="11"/>
        <v>0</v>
      </c>
      <c r="I123" s="34">
        <f t="shared" si="11"/>
        <v>0</v>
      </c>
      <c r="J123" s="7">
        <f t="shared" si="11"/>
        <v>1</v>
      </c>
      <c r="K123" s="34">
        <f t="shared" si="11"/>
        <v>0</v>
      </c>
      <c r="L123" s="34">
        <f t="shared" si="11"/>
        <v>0</v>
      </c>
      <c r="M123" s="34">
        <f t="shared" si="11"/>
        <v>0</v>
      </c>
      <c r="N123" s="7">
        <f t="shared" si="11"/>
        <v>1</v>
      </c>
      <c r="O123" s="7"/>
      <c r="P123" s="7"/>
      <c r="Q123" s="34">
        <f t="shared" si="11"/>
        <v>0</v>
      </c>
      <c r="R123" s="34">
        <f t="shared" si="11"/>
        <v>0</v>
      </c>
      <c r="S123" s="34">
        <f t="shared" si="11"/>
        <v>0</v>
      </c>
      <c r="T123" s="36"/>
      <c r="U123" s="7">
        <v>90</v>
      </c>
      <c r="V123" s="7">
        <v>30</v>
      </c>
      <c r="W123" s="66"/>
    </row>
    <row r="124" spans="1:23" s="67" customFormat="1" ht="24.6" customHeight="1" x14ac:dyDescent="0.3">
      <c r="A124" s="7">
        <v>1</v>
      </c>
      <c r="B124" s="7">
        <v>1</v>
      </c>
      <c r="C124" s="76" t="s">
        <v>225</v>
      </c>
      <c r="D124" s="77"/>
      <c r="E124" s="77">
        <v>17168</v>
      </c>
      <c r="F124" s="7" t="s">
        <v>3</v>
      </c>
      <c r="G124" s="7" t="s">
        <v>25</v>
      </c>
      <c r="H124" s="7"/>
      <c r="I124" s="7"/>
      <c r="J124" s="7" t="s">
        <v>202</v>
      </c>
      <c r="K124" s="7"/>
      <c r="L124" s="7"/>
      <c r="M124" s="7"/>
      <c r="N124" s="7" t="s">
        <v>226</v>
      </c>
      <c r="O124" s="7"/>
      <c r="P124" s="7"/>
      <c r="Q124" s="7"/>
      <c r="R124" s="7"/>
      <c r="S124" s="7"/>
      <c r="T124" s="36"/>
      <c r="U124" s="7"/>
      <c r="V124" s="7"/>
      <c r="W124" s="66"/>
    </row>
    <row r="125" spans="1:23" s="67" customFormat="1" ht="24.6" customHeight="1" x14ac:dyDescent="0.3">
      <c r="A125" s="7"/>
      <c r="B125" s="78">
        <v>2</v>
      </c>
      <c r="C125" s="79" t="s">
        <v>542</v>
      </c>
      <c r="D125" s="80"/>
      <c r="E125" s="81" t="s">
        <v>475</v>
      </c>
      <c r="F125" s="18" t="s">
        <v>3</v>
      </c>
      <c r="G125" s="18" t="s">
        <v>32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36"/>
      <c r="U125" s="7"/>
      <c r="V125" s="7"/>
      <c r="W125" s="66"/>
    </row>
    <row r="126" spans="1:23" s="67" customFormat="1" ht="24.6" customHeight="1" x14ac:dyDescent="0.3">
      <c r="A126" s="7"/>
      <c r="B126" s="78">
        <v>3</v>
      </c>
      <c r="C126" s="79" t="s">
        <v>227</v>
      </c>
      <c r="D126" s="80">
        <v>41452</v>
      </c>
      <c r="E126" s="80"/>
      <c r="F126" s="18" t="s">
        <v>3</v>
      </c>
      <c r="G126" s="18" t="s">
        <v>32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36"/>
      <c r="U126" s="7"/>
      <c r="V126" s="7"/>
      <c r="W126" s="66"/>
    </row>
    <row r="127" spans="1:23" s="67" customFormat="1" ht="24.6" customHeight="1" x14ac:dyDescent="0.3">
      <c r="A127" s="7">
        <v>1</v>
      </c>
      <c r="B127" s="7">
        <v>3</v>
      </c>
      <c r="C127" s="32" t="s">
        <v>564</v>
      </c>
      <c r="D127" s="80"/>
      <c r="E127" s="80"/>
      <c r="F127" s="18"/>
      <c r="G127" s="18"/>
      <c r="H127" s="34">
        <f>COUNTA(H124:H126)</f>
        <v>0</v>
      </c>
      <c r="I127" s="34">
        <f t="shared" ref="I127:V127" si="12">COUNTA(I124:I126)</f>
        <v>0</v>
      </c>
      <c r="J127" s="7">
        <f t="shared" si="12"/>
        <v>1</v>
      </c>
      <c r="K127" s="34">
        <f t="shared" si="12"/>
        <v>0</v>
      </c>
      <c r="L127" s="34">
        <f t="shared" si="12"/>
        <v>0</v>
      </c>
      <c r="M127" s="34">
        <f t="shared" si="12"/>
        <v>0</v>
      </c>
      <c r="N127" s="7">
        <f t="shared" si="12"/>
        <v>1</v>
      </c>
      <c r="O127" s="34">
        <f t="shared" si="12"/>
        <v>0</v>
      </c>
      <c r="P127" s="34">
        <f t="shared" si="12"/>
        <v>0</v>
      </c>
      <c r="Q127" s="34">
        <f t="shared" si="12"/>
        <v>0</v>
      </c>
      <c r="R127" s="34">
        <f t="shared" si="12"/>
        <v>0</v>
      </c>
      <c r="S127" s="34">
        <f t="shared" si="12"/>
        <v>0</v>
      </c>
      <c r="T127" s="34">
        <f t="shared" si="12"/>
        <v>0</v>
      </c>
      <c r="U127" s="34">
        <f t="shared" si="12"/>
        <v>0</v>
      </c>
      <c r="V127" s="34">
        <f t="shared" si="12"/>
        <v>0</v>
      </c>
      <c r="W127" s="66"/>
    </row>
    <row r="128" spans="1:23" s="67" customFormat="1" ht="24.6" customHeight="1" x14ac:dyDescent="0.3">
      <c r="A128" s="40" t="s">
        <v>8</v>
      </c>
      <c r="B128" s="40"/>
      <c r="C128" s="40"/>
      <c r="D128" s="7">
        <f t="shared" ref="D128:S128" si="13">COUNTA(D129:D135)</f>
        <v>4</v>
      </c>
      <c r="E128" s="7">
        <f t="shared" si="13"/>
        <v>3</v>
      </c>
      <c r="F128" s="7">
        <f t="shared" si="13"/>
        <v>7</v>
      </c>
      <c r="G128" s="7">
        <f t="shared" si="13"/>
        <v>7</v>
      </c>
      <c r="H128" s="34">
        <f t="shared" si="13"/>
        <v>0</v>
      </c>
      <c r="I128" s="34">
        <f t="shared" si="13"/>
        <v>0</v>
      </c>
      <c r="J128" s="7">
        <f t="shared" si="13"/>
        <v>2</v>
      </c>
      <c r="K128" s="34">
        <f t="shared" si="13"/>
        <v>0</v>
      </c>
      <c r="L128" s="34">
        <f t="shared" si="13"/>
        <v>0</v>
      </c>
      <c r="M128" s="34">
        <f t="shared" si="13"/>
        <v>0</v>
      </c>
      <c r="N128" s="7">
        <f t="shared" si="13"/>
        <v>2</v>
      </c>
      <c r="O128" s="34">
        <f t="shared" si="13"/>
        <v>0</v>
      </c>
      <c r="P128" s="7">
        <f t="shared" si="13"/>
        <v>1</v>
      </c>
      <c r="Q128" s="7">
        <f t="shared" si="13"/>
        <v>1</v>
      </c>
      <c r="R128" s="34">
        <f t="shared" si="13"/>
        <v>0</v>
      </c>
      <c r="S128" s="7">
        <f t="shared" si="13"/>
        <v>1</v>
      </c>
      <c r="T128" s="36"/>
      <c r="U128" s="7"/>
      <c r="V128" s="7"/>
      <c r="W128" s="66"/>
    </row>
    <row r="129" spans="1:23" s="67" customFormat="1" ht="24.6" customHeight="1" x14ac:dyDescent="0.3">
      <c r="A129" s="7">
        <v>1</v>
      </c>
      <c r="B129" s="7">
        <v>1</v>
      </c>
      <c r="C129" s="32" t="s">
        <v>228</v>
      </c>
      <c r="D129" s="35"/>
      <c r="E129" s="31" t="s">
        <v>455</v>
      </c>
      <c r="F129" s="7" t="s">
        <v>3</v>
      </c>
      <c r="G129" s="7" t="s">
        <v>25</v>
      </c>
      <c r="H129" s="7"/>
      <c r="I129" s="7"/>
      <c r="J129" s="7" t="s">
        <v>202</v>
      </c>
      <c r="K129" s="7"/>
      <c r="L129" s="7"/>
      <c r="M129" s="7"/>
      <c r="N129" s="7" t="s">
        <v>202</v>
      </c>
      <c r="O129" s="7"/>
      <c r="P129" s="7"/>
      <c r="Q129" s="7"/>
      <c r="R129" s="7"/>
      <c r="S129" s="7"/>
      <c r="T129" s="36"/>
      <c r="U129" s="7"/>
      <c r="V129" s="7"/>
      <c r="W129" s="66"/>
    </row>
    <row r="130" spans="1:23" s="67" customFormat="1" ht="24.6" customHeight="1" x14ac:dyDescent="0.3">
      <c r="A130" s="7"/>
      <c r="B130" s="18">
        <v>2</v>
      </c>
      <c r="C130" s="75" t="s">
        <v>229</v>
      </c>
      <c r="D130" s="69" t="s">
        <v>456</v>
      </c>
      <c r="E130" s="70"/>
      <c r="F130" s="18" t="s">
        <v>3</v>
      </c>
      <c r="G130" s="18" t="s">
        <v>30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36"/>
      <c r="U130" s="7"/>
      <c r="V130" s="7"/>
      <c r="W130" s="66"/>
    </row>
    <row r="131" spans="1:23" s="67" customFormat="1" ht="24.6" customHeight="1" x14ac:dyDescent="0.3">
      <c r="A131" s="7"/>
      <c r="B131" s="18">
        <v>3</v>
      </c>
      <c r="C131" s="75" t="s">
        <v>230</v>
      </c>
      <c r="D131" s="69" t="s">
        <v>457</v>
      </c>
      <c r="E131" s="70"/>
      <c r="F131" s="18" t="s">
        <v>3</v>
      </c>
      <c r="G131" s="18" t="s">
        <v>26</v>
      </c>
      <c r="H131" s="18"/>
      <c r="I131" s="18"/>
      <c r="J131" s="18"/>
      <c r="K131" s="18"/>
      <c r="L131" s="18"/>
      <c r="M131" s="7"/>
      <c r="N131" s="7"/>
      <c r="O131" s="7"/>
      <c r="P131" s="7"/>
      <c r="Q131" s="7"/>
      <c r="R131" s="7"/>
      <c r="S131" s="7"/>
      <c r="T131" s="36"/>
      <c r="U131" s="7"/>
      <c r="V131" s="7"/>
      <c r="W131" s="66"/>
    </row>
    <row r="132" spans="1:23" s="67" customFormat="1" ht="24.6" customHeight="1" x14ac:dyDescent="0.3">
      <c r="A132" s="7"/>
      <c r="B132" s="18">
        <v>4</v>
      </c>
      <c r="C132" s="75" t="s">
        <v>231</v>
      </c>
      <c r="D132" s="69" t="s">
        <v>678</v>
      </c>
      <c r="E132" s="70"/>
      <c r="F132" s="18" t="s">
        <v>3</v>
      </c>
      <c r="G132" s="18" t="s">
        <v>26</v>
      </c>
      <c r="H132" s="18"/>
      <c r="I132" s="18"/>
      <c r="J132" s="18"/>
      <c r="K132" s="18"/>
      <c r="L132" s="18"/>
      <c r="M132" s="7"/>
      <c r="N132" s="7"/>
      <c r="O132" s="7"/>
      <c r="P132" s="7"/>
      <c r="Q132" s="7"/>
      <c r="R132" s="7"/>
      <c r="S132" s="7"/>
      <c r="T132" s="36"/>
      <c r="U132" s="7"/>
      <c r="V132" s="7"/>
      <c r="W132" s="66"/>
    </row>
    <row r="133" spans="1:23" s="67" customFormat="1" ht="24.6" customHeight="1" x14ac:dyDescent="0.3">
      <c r="A133" s="7">
        <v>2</v>
      </c>
      <c r="B133" s="7">
        <v>1</v>
      </c>
      <c r="C133" s="32" t="s">
        <v>232</v>
      </c>
      <c r="D133" s="35"/>
      <c r="E133" s="35" t="s">
        <v>233</v>
      </c>
      <c r="F133" s="7" t="s">
        <v>3</v>
      </c>
      <c r="G133" s="7" t="s">
        <v>25</v>
      </c>
      <c r="H133" s="7"/>
      <c r="I133" s="7"/>
      <c r="J133" s="7" t="s">
        <v>202</v>
      </c>
      <c r="K133" s="7"/>
      <c r="L133" s="7"/>
      <c r="M133" s="7"/>
      <c r="N133" s="7" t="s">
        <v>202</v>
      </c>
      <c r="O133" s="7"/>
      <c r="P133" s="7" t="s">
        <v>202</v>
      </c>
      <c r="Q133" s="7" t="s">
        <v>202</v>
      </c>
      <c r="R133" s="7"/>
      <c r="S133" s="7" t="s">
        <v>202</v>
      </c>
      <c r="T133" s="36"/>
      <c r="U133" s="7">
        <v>105</v>
      </c>
      <c r="V133" s="7">
        <v>30</v>
      </c>
      <c r="W133" s="66"/>
    </row>
    <row r="134" spans="1:23" s="67" customFormat="1" ht="24.6" customHeight="1" x14ac:dyDescent="0.3">
      <c r="A134" s="7"/>
      <c r="B134" s="18">
        <v>2</v>
      </c>
      <c r="C134" s="75" t="s">
        <v>234</v>
      </c>
      <c r="D134" s="70"/>
      <c r="E134" s="70" t="s">
        <v>235</v>
      </c>
      <c r="F134" s="18" t="s">
        <v>3</v>
      </c>
      <c r="G134" s="18" t="s">
        <v>26</v>
      </c>
      <c r="H134" s="18"/>
      <c r="I134" s="18"/>
      <c r="J134" s="18"/>
      <c r="K134" s="18"/>
      <c r="L134" s="18"/>
      <c r="M134" s="7"/>
      <c r="N134" s="7"/>
      <c r="O134" s="7"/>
      <c r="P134" s="7"/>
      <c r="Q134" s="7"/>
      <c r="R134" s="7"/>
      <c r="S134" s="7"/>
      <c r="T134" s="36"/>
      <c r="U134" s="7"/>
      <c r="V134" s="7"/>
      <c r="W134" s="66"/>
    </row>
    <row r="135" spans="1:23" s="67" customFormat="1" ht="24.6" customHeight="1" x14ac:dyDescent="0.3">
      <c r="A135" s="7"/>
      <c r="B135" s="18">
        <v>3</v>
      </c>
      <c r="C135" s="75" t="s">
        <v>236</v>
      </c>
      <c r="D135" s="70" t="s">
        <v>459</v>
      </c>
      <c r="E135" s="70"/>
      <c r="F135" s="18" t="s">
        <v>3</v>
      </c>
      <c r="G135" s="18" t="s">
        <v>26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36"/>
      <c r="U135" s="7"/>
      <c r="V135" s="7"/>
      <c r="W135" s="66"/>
    </row>
    <row r="136" spans="1:23" s="67" customFormat="1" ht="24.6" customHeight="1" x14ac:dyDescent="0.3">
      <c r="A136" s="7"/>
      <c r="B136" s="18">
        <v>4</v>
      </c>
      <c r="C136" s="75" t="s">
        <v>458</v>
      </c>
      <c r="D136" s="69" t="s">
        <v>460</v>
      </c>
      <c r="E136" s="70"/>
      <c r="F136" s="18" t="s">
        <v>532</v>
      </c>
      <c r="G136" s="18" t="s">
        <v>26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36"/>
      <c r="U136" s="7"/>
      <c r="V136" s="7"/>
      <c r="W136" s="66"/>
    </row>
    <row r="137" spans="1:23" s="67" customFormat="1" ht="24.6" customHeight="1" x14ac:dyDescent="0.3">
      <c r="A137" s="7"/>
      <c r="B137" s="18">
        <v>5</v>
      </c>
      <c r="C137" s="75" t="s">
        <v>461</v>
      </c>
      <c r="D137" s="69" t="s">
        <v>463</v>
      </c>
      <c r="E137" s="70"/>
      <c r="F137" s="18" t="s">
        <v>3</v>
      </c>
      <c r="G137" s="18" t="s">
        <v>32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36"/>
      <c r="U137" s="7"/>
      <c r="V137" s="7"/>
      <c r="W137" s="66"/>
    </row>
    <row r="138" spans="1:23" s="67" customFormat="1" ht="24.6" customHeight="1" x14ac:dyDescent="0.3">
      <c r="A138" s="7"/>
      <c r="B138" s="18">
        <v>6</v>
      </c>
      <c r="C138" s="75" t="s">
        <v>462</v>
      </c>
      <c r="D138" s="69" t="s">
        <v>677</v>
      </c>
      <c r="E138" s="70"/>
      <c r="F138" s="18" t="s">
        <v>3</v>
      </c>
      <c r="G138" s="18" t="s">
        <v>32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36"/>
      <c r="U138" s="7"/>
      <c r="V138" s="7"/>
      <c r="W138" s="66"/>
    </row>
    <row r="139" spans="1:23" s="67" customFormat="1" ht="24.6" customHeight="1" x14ac:dyDescent="0.3">
      <c r="A139" s="7">
        <v>2</v>
      </c>
      <c r="B139" s="7">
        <v>10</v>
      </c>
      <c r="C139" s="32" t="s">
        <v>565</v>
      </c>
      <c r="D139" s="69"/>
      <c r="E139" s="70"/>
      <c r="F139" s="18"/>
      <c r="G139" s="18"/>
      <c r="H139" s="34">
        <f>COUNT(H129:H138)</f>
        <v>0</v>
      </c>
      <c r="I139" s="34">
        <f t="shared" ref="I139:V139" si="14">COUNT(I129:I138)</f>
        <v>0</v>
      </c>
      <c r="J139" s="34">
        <f t="shared" si="14"/>
        <v>0</v>
      </c>
      <c r="K139" s="34">
        <f t="shared" si="14"/>
        <v>0</v>
      </c>
      <c r="L139" s="34">
        <f t="shared" si="14"/>
        <v>0</v>
      </c>
      <c r="M139" s="34">
        <f t="shared" si="14"/>
        <v>0</v>
      </c>
      <c r="N139" s="34">
        <f t="shared" si="14"/>
        <v>0</v>
      </c>
      <c r="O139" s="34">
        <f t="shared" si="14"/>
        <v>0</v>
      </c>
      <c r="P139" s="34">
        <f t="shared" si="14"/>
        <v>0</v>
      </c>
      <c r="Q139" s="34">
        <f t="shared" si="14"/>
        <v>0</v>
      </c>
      <c r="R139" s="34">
        <f t="shared" si="14"/>
        <v>0</v>
      </c>
      <c r="S139" s="34">
        <f t="shared" si="14"/>
        <v>0</v>
      </c>
      <c r="T139" s="34">
        <f t="shared" si="14"/>
        <v>0</v>
      </c>
      <c r="U139" s="7">
        <f t="shared" si="14"/>
        <v>1</v>
      </c>
      <c r="V139" s="7">
        <f t="shared" si="14"/>
        <v>1</v>
      </c>
      <c r="W139" s="66"/>
    </row>
    <row r="140" spans="1:23" s="67" customFormat="1" ht="24.6" customHeight="1" x14ac:dyDescent="0.3">
      <c r="A140" s="40" t="s">
        <v>9</v>
      </c>
      <c r="B140" s="40"/>
      <c r="C140" s="40"/>
      <c r="D140" s="7">
        <f t="shared" ref="D140:S140" si="15">COUNTA(D141:D142)</f>
        <v>1</v>
      </c>
      <c r="E140" s="7">
        <f t="shared" si="15"/>
        <v>1</v>
      </c>
      <c r="F140" s="7">
        <f t="shared" si="15"/>
        <v>2</v>
      </c>
      <c r="G140" s="7">
        <f t="shared" si="15"/>
        <v>2</v>
      </c>
      <c r="H140" s="34">
        <f t="shared" si="15"/>
        <v>0</v>
      </c>
      <c r="I140" s="34">
        <f t="shared" si="15"/>
        <v>0</v>
      </c>
      <c r="J140" s="7">
        <f t="shared" si="15"/>
        <v>1</v>
      </c>
      <c r="K140" s="34">
        <f t="shared" si="15"/>
        <v>0</v>
      </c>
      <c r="L140" s="34">
        <f t="shared" si="15"/>
        <v>0</v>
      </c>
      <c r="M140" s="7">
        <f t="shared" si="15"/>
        <v>1</v>
      </c>
      <c r="N140" s="7">
        <f t="shared" si="15"/>
        <v>1</v>
      </c>
      <c r="O140" s="7">
        <f t="shared" si="15"/>
        <v>1</v>
      </c>
      <c r="P140" s="34">
        <f t="shared" si="15"/>
        <v>0</v>
      </c>
      <c r="Q140" s="34">
        <f t="shared" si="15"/>
        <v>0</v>
      </c>
      <c r="R140" s="34">
        <f t="shared" si="15"/>
        <v>0</v>
      </c>
      <c r="S140" s="34">
        <f t="shared" si="15"/>
        <v>0</v>
      </c>
      <c r="T140" s="36"/>
      <c r="U140" s="7">
        <v>105</v>
      </c>
      <c r="V140" s="7">
        <v>30</v>
      </c>
      <c r="W140" s="66"/>
    </row>
    <row r="141" spans="1:23" s="67" customFormat="1" ht="24.6" customHeight="1" x14ac:dyDescent="0.3">
      <c r="A141" s="7">
        <v>1</v>
      </c>
      <c r="B141" s="7">
        <v>1</v>
      </c>
      <c r="C141" s="82" t="s">
        <v>237</v>
      </c>
      <c r="D141" s="35"/>
      <c r="E141" s="83" t="s">
        <v>555</v>
      </c>
      <c r="F141" s="7" t="s">
        <v>3</v>
      </c>
      <c r="G141" s="7" t="s">
        <v>25</v>
      </c>
      <c r="H141" s="7"/>
      <c r="I141" s="7"/>
      <c r="J141" s="7" t="s">
        <v>202</v>
      </c>
      <c r="K141" s="7"/>
      <c r="L141" s="7"/>
      <c r="M141" s="7" t="s">
        <v>202</v>
      </c>
      <c r="N141" s="7" t="s">
        <v>202</v>
      </c>
      <c r="O141" s="7" t="s">
        <v>202</v>
      </c>
      <c r="P141" s="7"/>
      <c r="Q141" s="7"/>
      <c r="R141" s="7"/>
      <c r="S141" s="7"/>
      <c r="T141" s="36"/>
      <c r="U141" s="7"/>
      <c r="V141" s="7"/>
      <c r="W141" s="66"/>
    </row>
    <row r="142" spans="1:23" s="67" customFormat="1" ht="24.6" customHeight="1" x14ac:dyDescent="0.3">
      <c r="A142" s="7"/>
      <c r="B142" s="84">
        <v>2</v>
      </c>
      <c r="C142" s="85" t="s">
        <v>238</v>
      </c>
      <c r="D142" s="86" t="s">
        <v>239</v>
      </c>
      <c r="E142" s="86"/>
      <c r="F142" s="18" t="s">
        <v>3</v>
      </c>
      <c r="G142" s="18" t="s">
        <v>32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36"/>
      <c r="U142" s="7"/>
      <c r="V142" s="7"/>
      <c r="W142" s="66"/>
    </row>
    <row r="143" spans="1:23" s="67" customFormat="1" ht="24.6" customHeight="1" x14ac:dyDescent="0.3">
      <c r="A143" s="7">
        <v>1</v>
      </c>
      <c r="B143" s="7">
        <v>2</v>
      </c>
      <c r="C143" s="32" t="s">
        <v>566</v>
      </c>
      <c r="D143" s="86"/>
      <c r="E143" s="86"/>
      <c r="F143" s="18"/>
      <c r="G143" s="18"/>
      <c r="H143" s="34">
        <f t="shared" ref="H143:S143" si="16">COUNTA(H141:H142)</f>
        <v>0</v>
      </c>
      <c r="I143" s="34">
        <f t="shared" si="16"/>
        <v>0</v>
      </c>
      <c r="J143" s="7">
        <f t="shared" si="16"/>
        <v>1</v>
      </c>
      <c r="K143" s="34">
        <f t="shared" si="16"/>
        <v>0</v>
      </c>
      <c r="L143" s="34">
        <f t="shared" si="16"/>
        <v>0</v>
      </c>
      <c r="M143" s="7">
        <f t="shared" si="16"/>
        <v>1</v>
      </c>
      <c r="N143" s="7">
        <f t="shared" si="16"/>
        <v>1</v>
      </c>
      <c r="O143" s="7">
        <f t="shared" si="16"/>
        <v>1</v>
      </c>
      <c r="P143" s="34">
        <f t="shared" si="16"/>
        <v>0</v>
      </c>
      <c r="Q143" s="34">
        <f t="shared" si="16"/>
        <v>0</v>
      </c>
      <c r="R143" s="34">
        <f t="shared" si="16"/>
        <v>0</v>
      </c>
      <c r="S143" s="34">
        <f t="shared" si="16"/>
        <v>0</v>
      </c>
      <c r="T143" s="34"/>
      <c r="U143" s="7"/>
      <c r="V143" s="7"/>
      <c r="W143" s="66"/>
    </row>
    <row r="144" spans="1:23" s="67" customFormat="1" ht="24.6" customHeight="1" x14ac:dyDescent="0.3">
      <c r="A144" s="40" t="s">
        <v>10</v>
      </c>
      <c r="B144" s="40"/>
      <c r="C144" s="40"/>
      <c r="D144" s="7">
        <f t="shared" ref="D144:S144" si="17">COUNTA(D145:D155)</f>
        <v>3</v>
      </c>
      <c r="E144" s="7">
        <f t="shared" si="17"/>
        <v>8</v>
      </c>
      <c r="F144" s="7">
        <f t="shared" si="17"/>
        <v>11</v>
      </c>
      <c r="G144" s="7">
        <f t="shared" si="17"/>
        <v>11</v>
      </c>
      <c r="H144" s="34">
        <f t="shared" si="17"/>
        <v>0</v>
      </c>
      <c r="I144" s="34">
        <f t="shared" si="17"/>
        <v>0</v>
      </c>
      <c r="J144" s="7">
        <f t="shared" si="17"/>
        <v>2</v>
      </c>
      <c r="K144" s="34">
        <f t="shared" si="17"/>
        <v>0</v>
      </c>
      <c r="L144" s="7">
        <f t="shared" si="17"/>
        <v>1</v>
      </c>
      <c r="M144" s="34">
        <f t="shared" si="17"/>
        <v>0</v>
      </c>
      <c r="N144" s="7">
        <f t="shared" si="17"/>
        <v>2</v>
      </c>
      <c r="O144" s="7">
        <f t="shared" si="17"/>
        <v>1</v>
      </c>
      <c r="P144" s="34">
        <f t="shared" si="17"/>
        <v>0</v>
      </c>
      <c r="Q144" s="34">
        <f t="shared" si="17"/>
        <v>0</v>
      </c>
      <c r="R144" s="7">
        <f t="shared" si="17"/>
        <v>1</v>
      </c>
      <c r="S144" s="34">
        <f t="shared" si="17"/>
        <v>0</v>
      </c>
      <c r="T144" s="36"/>
      <c r="U144" s="7"/>
      <c r="V144" s="7"/>
      <c r="W144" s="66"/>
    </row>
    <row r="145" spans="1:23" s="67" customFormat="1" ht="24.6" customHeight="1" x14ac:dyDescent="0.3">
      <c r="A145" s="7">
        <v>1</v>
      </c>
      <c r="B145" s="7">
        <v>1</v>
      </c>
      <c r="C145" s="32" t="s">
        <v>240</v>
      </c>
      <c r="D145" s="35"/>
      <c r="E145" s="31" t="s">
        <v>617</v>
      </c>
      <c r="F145" s="7" t="s">
        <v>241</v>
      </c>
      <c r="G145" s="7" t="s">
        <v>25</v>
      </c>
      <c r="H145" s="7"/>
      <c r="I145" s="7"/>
      <c r="J145" s="7" t="s">
        <v>202</v>
      </c>
      <c r="K145" s="7"/>
      <c r="L145" s="7" t="s">
        <v>202</v>
      </c>
      <c r="M145" s="7"/>
      <c r="N145" s="7" t="s">
        <v>202</v>
      </c>
      <c r="O145" s="7" t="s">
        <v>202</v>
      </c>
      <c r="P145" s="7"/>
      <c r="Q145" s="7"/>
      <c r="R145" s="7" t="s">
        <v>202</v>
      </c>
      <c r="S145" s="7"/>
      <c r="T145" s="36"/>
      <c r="U145" s="7">
        <v>95</v>
      </c>
      <c r="V145" s="7">
        <v>40</v>
      </c>
      <c r="W145" s="66"/>
    </row>
    <row r="146" spans="1:23" s="67" customFormat="1" ht="24.6" customHeight="1" x14ac:dyDescent="0.3">
      <c r="A146" s="7"/>
      <c r="B146" s="18">
        <v>2</v>
      </c>
      <c r="C146" s="75" t="s">
        <v>242</v>
      </c>
      <c r="D146" s="70"/>
      <c r="E146" s="69" t="s">
        <v>676</v>
      </c>
      <c r="F146" s="18" t="s">
        <v>241</v>
      </c>
      <c r="G146" s="18" t="s">
        <v>26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36"/>
      <c r="U146" s="7"/>
      <c r="V146" s="7"/>
      <c r="W146" s="66"/>
    </row>
    <row r="147" spans="1:23" s="67" customFormat="1" ht="24.6" customHeight="1" x14ac:dyDescent="0.3">
      <c r="A147" s="7"/>
      <c r="B147" s="18">
        <v>3</v>
      </c>
      <c r="C147" s="75" t="s">
        <v>243</v>
      </c>
      <c r="D147" s="70"/>
      <c r="E147" s="69" t="s">
        <v>675</v>
      </c>
      <c r="F147" s="18" t="s">
        <v>241</v>
      </c>
      <c r="G147" s="18" t="s">
        <v>32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36"/>
      <c r="U147" s="7"/>
      <c r="V147" s="7"/>
      <c r="W147" s="66"/>
    </row>
    <row r="148" spans="1:23" s="67" customFormat="1" ht="24.6" customHeight="1" x14ac:dyDescent="0.3">
      <c r="A148" s="7"/>
      <c r="B148" s="18">
        <v>4</v>
      </c>
      <c r="C148" s="75" t="s">
        <v>244</v>
      </c>
      <c r="D148" s="70"/>
      <c r="E148" s="69" t="s">
        <v>674</v>
      </c>
      <c r="F148" s="18" t="s">
        <v>241</v>
      </c>
      <c r="G148" s="18" t="s">
        <v>32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36"/>
      <c r="U148" s="7"/>
      <c r="V148" s="7"/>
      <c r="W148" s="66"/>
    </row>
    <row r="149" spans="1:23" s="67" customFormat="1" ht="24.6" customHeight="1" x14ac:dyDescent="0.3">
      <c r="A149" s="7"/>
      <c r="B149" s="18">
        <v>5</v>
      </c>
      <c r="C149" s="75" t="s">
        <v>245</v>
      </c>
      <c r="D149" s="69" t="s">
        <v>673</v>
      </c>
      <c r="E149" s="70"/>
      <c r="F149" s="18" t="s">
        <v>241</v>
      </c>
      <c r="G149" s="18" t="s">
        <v>32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36"/>
      <c r="U149" s="7"/>
      <c r="V149" s="7"/>
      <c r="W149" s="66"/>
    </row>
    <row r="150" spans="1:23" s="67" customFormat="1" ht="24.6" customHeight="1" x14ac:dyDescent="0.3">
      <c r="A150" s="7"/>
      <c r="B150" s="18">
        <v>6</v>
      </c>
      <c r="C150" s="75" t="s">
        <v>246</v>
      </c>
      <c r="D150" s="70"/>
      <c r="E150" s="69" t="s">
        <v>672</v>
      </c>
      <c r="F150" s="18" t="s">
        <v>241</v>
      </c>
      <c r="G150" s="18" t="s">
        <v>32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36"/>
      <c r="U150" s="7"/>
      <c r="V150" s="7"/>
      <c r="W150" s="66"/>
    </row>
    <row r="151" spans="1:23" s="67" customFormat="1" ht="24.6" customHeight="1" x14ac:dyDescent="0.3">
      <c r="A151" s="7">
        <v>2</v>
      </c>
      <c r="B151" s="7">
        <v>1</v>
      </c>
      <c r="C151" s="32" t="s">
        <v>247</v>
      </c>
      <c r="D151" s="31" t="s">
        <v>671</v>
      </c>
      <c r="E151" s="35"/>
      <c r="F151" s="7" t="s">
        <v>3</v>
      </c>
      <c r="G151" s="7" t="s">
        <v>25</v>
      </c>
      <c r="H151" s="7"/>
      <c r="I151" s="7"/>
      <c r="J151" s="7" t="s">
        <v>202</v>
      </c>
      <c r="K151" s="7"/>
      <c r="L151" s="7"/>
      <c r="M151" s="7"/>
      <c r="N151" s="7" t="s">
        <v>202</v>
      </c>
      <c r="O151" s="7"/>
      <c r="P151" s="7"/>
      <c r="Q151" s="7"/>
      <c r="R151" s="7"/>
      <c r="S151" s="7"/>
      <c r="T151" s="36"/>
      <c r="U151" s="7">
        <v>115</v>
      </c>
      <c r="V151" s="7">
        <v>30</v>
      </c>
      <c r="W151" s="66"/>
    </row>
    <row r="152" spans="1:23" s="67" customFormat="1" ht="24.6" customHeight="1" x14ac:dyDescent="0.3">
      <c r="A152" s="18"/>
      <c r="B152" s="18">
        <v>2</v>
      </c>
      <c r="C152" s="75" t="s">
        <v>248</v>
      </c>
      <c r="D152" s="70"/>
      <c r="E152" s="69" t="s">
        <v>670</v>
      </c>
      <c r="F152" s="18" t="s">
        <v>3</v>
      </c>
      <c r="G152" s="18" t="s">
        <v>27</v>
      </c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36"/>
      <c r="U152" s="7"/>
      <c r="V152" s="7"/>
      <c r="W152" s="66"/>
    </row>
    <row r="153" spans="1:23" s="67" customFormat="1" ht="24.6" customHeight="1" x14ac:dyDescent="0.3">
      <c r="A153" s="18"/>
      <c r="B153" s="18">
        <v>3</v>
      </c>
      <c r="C153" s="75" t="s">
        <v>249</v>
      </c>
      <c r="D153" s="69" t="s">
        <v>669</v>
      </c>
      <c r="E153" s="70"/>
      <c r="F153" s="18" t="s">
        <v>3</v>
      </c>
      <c r="G153" s="18" t="s">
        <v>26</v>
      </c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36"/>
      <c r="U153" s="7"/>
      <c r="V153" s="7"/>
      <c r="W153" s="66"/>
    </row>
    <row r="154" spans="1:23" s="67" customFormat="1" ht="24.6" customHeight="1" x14ac:dyDescent="0.3">
      <c r="A154" s="18"/>
      <c r="B154" s="18">
        <v>4</v>
      </c>
      <c r="C154" s="75" t="s">
        <v>250</v>
      </c>
      <c r="D154" s="70"/>
      <c r="E154" s="69" t="s">
        <v>668</v>
      </c>
      <c r="F154" s="18" t="s">
        <v>3</v>
      </c>
      <c r="G154" s="18" t="s">
        <v>26</v>
      </c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36"/>
      <c r="U154" s="7"/>
      <c r="V154" s="7"/>
      <c r="W154" s="66"/>
    </row>
    <row r="155" spans="1:23" s="67" customFormat="1" ht="24.6" customHeight="1" x14ac:dyDescent="0.3">
      <c r="A155" s="18"/>
      <c r="B155" s="18">
        <v>5</v>
      </c>
      <c r="C155" s="75" t="s">
        <v>251</v>
      </c>
      <c r="D155" s="70"/>
      <c r="E155" s="69" t="s">
        <v>667</v>
      </c>
      <c r="F155" s="18" t="s">
        <v>3</v>
      </c>
      <c r="G155" s="18" t="s">
        <v>26</v>
      </c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36"/>
      <c r="U155" s="7"/>
      <c r="V155" s="7"/>
      <c r="W155" s="66"/>
    </row>
    <row r="156" spans="1:23" s="67" customFormat="1" ht="24.6" customHeight="1" x14ac:dyDescent="0.3">
      <c r="A156" s="7">
        <v>2</v>
      </c>
      <c r="B156" s="7">
        <v>11</v>
      </c>
      <c r="C156" s="32" t="s">
        <v>567</v>
      </c>
      <c r="D156" s="70"/>
      <c r="E156" s="69"/>
      <c r="F156" s="18"/>
      <c r="G156" s="18"/>
      <c r="H156" s="34">
        <f>COUNTA(H145:H155)</f>
        <v>0</v>
      </c>
      <c r="I156" s="34">
        <f t="shared" ref="I156:V156" si="18">COUNTA(I145:I155)</f>
        <v>0</v>
      </c>
      <c r="J156" s="7">
        <f t="shared" si="18"/>
        <v>2</v>
      </c>
      <c r="K156" s="34">
        <f t="shared" si="18"/>
        <v>0</v>
      </c>
      <c r="L156" s="7">
        <f t="shared" si="18"/>
        <v>1</v>
      </c>
      <c r="M156" s="34">
        <f t="shared" si="18"/>
        <v>0</v>
      </c>
      <c r="N156" s="7">
        <f t="shared" si="18"/>
        <v>2</v>
      </c>
      <c r="O156" s="7">
        <f t="shared" si="18"/>
        <v>1</v>
      </c>
      <c r="P156" s="34">
        <f t="shared" si="18"/>
        <v>0</v>
      </c>
      <c r="Q156" s="34">
        <f t="shared" si="18"/>
        <v>0</v>
      </c>
      <c r="R156" s="7">
        <f t="shared" si="18"/>
        <v>1</v>
      </c>
      <c r="S156" s="34">
        <f t="shared" si="18"/>
        <v>0</v>
      </c>
      <c r="T156" s="34">
        <f t="shared" si="18"/>
        <v>0</v>
      </c>
      <c r="U156" s="7">
        <f t="shared" si="18"/>
        <v>2</v>
      </c>
      <c r="V156" s="7">
        <f t="shared" si="18"/>
        <v>2</v>
      </c>
      <c r="W156" s="66"/>
    </row>
    <row r="157" spans="1:23" s="67" customFormat="1" ht="24.6" customHeight="1" x14ac:dyDescent="0.3">
      <c r="A157" s="40" t="s">
        <v>12</v>
      </c>
      <c r="B157" s="40"/>
      <c r="C157" s="40"/>
      <c r="D157" s="7"/>
      <c r="E157" s="7">
        <f t="shared" ref="E157:S157" si="19">COUNTA(E158:E158)</f>
        <v>1</v>
      </c>
      <c r="F157" s="7">
        <f t="shared" si="19"/>
        <v>1</v>
      </c>
      <c r="G157" s="7">
        <f t="shared" si="19"/>
        <v>1</v>
      </c>
      <c r="H157" s="34">
        <f t="shared" si="19"/>
        <v>0</v>
      </c>
      <c r="I157" s="34">
        <f t="shared" si="19"/>
        <v>0</v>
      </c>
      <c r="J157" s="7">
        <f t="shared" si="19"/>
        <v>1</v>
      </c>
      <c r="K157" s="34">
        <f t="shared" si="19"/>
        <v>0</v>
      </c>
      <c r="L157" s="34">
        <f t="shared" si="19"/>
        <v>0</v>
      </c>
      <c r="M157" s="7">
        <f t="shared" si="19"/>
        <v>0</v>
      </c>
      <c r="N157" s="7">
        <f t="shared" si="19"/>
        <v>1</v>
      </c>
      <c r="O157" s="34">
        <f t="shared" si="19"/>
        <v>0</v>
      </c>
      <c r="P157" s="34">
        <f t="shared" si="19"/>
        <v>0</v>
      </c>
      <c r="Q157" s="34">
        <f t="shared" si="19"/>
        <v>0</v>
      </c>
      <c r="R157" s="34">
        <f t="shared" si="19"/>
        <v>0</v>
      </c>
      <c r="S157" s="34">
        <f t="shared" si="19"/>
        <v>0</v>
      </c>
      <c r="T157" s="36"/>
      <c r="U157" s="7"/>
      <c r="V157" s="7"/>
      <c r="W157" s="66"/>
    </row>
    <row r="158" spans="1:23" s="67" customFormat="1" ht="24.6" customHeight="1" x14ac:dyDescent="0.3">
      <c r="A158" s="7">
        <v>1</v>
      </c>
      <c r="B158" s="7">
        <v>1</v>
      </c>
      <c r="C158" s="32" t="s">
        <v>257</v>
      </c>
      <c r="D158" s="35"/>
      <c r="E158" s="31" t="s">
        <v>504</v>
      </c>
      <c r="F158" s="7" t="s">
        <v>3</v>
      </c>
      <c r="G158" s="7" t="s">
        <v>25</v>
      </c>
      <c r="H158" s="34"/>
      <c r="I158" s="34"/>
      <c r="J158" s="7" t="s">
        <v>202</v>
      </c>
      <c r="K158" s="7"/>
      <c r="L158" s="7"/>
      <c r="M158" s="7"/>
      <c r="N158" s="7" t="s">
        <v>202</v>
      </c>
      <c r="O158" s="7"/>
      <c r="P158" s="7"/>
      <c r="Q158" s="7"/>
      <c r="R158" s="7"/>
      <c r="S158" s="7"/>
      <c r="T158" s="7"/>
      <c r="U158" s="7">
        <v>110</v>
      </c>
      <c r="V158" s="7">
        <v>40</v>
      </c>
      <c r="W158" s="66"/>
    </row>
    <row r="159" spans="1:23" s="67" customFormat="1" ht="24.6" customHeight="1" x14ac:dyDescent="0.3">
      <c r="A159" s="7">
        <v>1</v>
      </c>
      <c r="B159" s="7">
        <v>1</v>
      </c>
      <c r="C159" s="32" t="s">
        <v>572</v>
      </c>
      <c r="D159" s="35"/>
      <c r="E159" s="31"/>
      <c r="F159" s="7"/>
      <c r="G159" s="7"/>
      <c r="H159" s="34">
        <f>COUNTA(H158)</f>
        <v>0</v>
      </c>
      <c r="I159" s="34">
        <f t="shared" ref="I159:V159" si="20">COUNTA(I158)</f>
        <v>0</v>
      </c>
      <c r="J159" s="7">
        <f t="shared" si="20"/>
        <v>1</v>
      </c>
      <c r="K159" s="34">
        <f t="shared" si="20"/>
        <v>0</v>
      </c>
      <c r="L159" s="34">
        <f t="shared" si="20"/>
        <v>0</v>
      </c>
      <c r="M159" s="34">
        <f t="shared" si="20"/>
        <v>0</v>
      </c>
      <c r="N159" s="7">
        <f t="shared" si="20"/>
        <v>1</v>
      </c>
      <c r="O159" s="34">
        <f t="shared" si="20"/>
        <v>0</v>
      </c>
      <c r="P159" s="34">
        <f t="shared" si="20"/>
        <v>0</v>
      </c>
      <c r="Q159" s="34">
        <f t="shared" si="20"/>
        <v>0</v>
      </c>
      <c r="R159" s="34">
        <f t="shared" si="20"/>
        <v>0</v>
      </c>
      <c r="S159" s="34">
        <f t="shared" si="20"/>
        <v>0</v>
      </c>
      <c r="T159" s="34">
        <f t="shared" si="20"/>
        <v>0</v>
      </c>
      <c r="U159" s="7">
        <f t="shared" si="20"/>
        <v>1</v>
      </c>
      <c r="V159" s="7">
        <f t="shared" si="20"/>
        <v>1</v>
      </c>
      <c r="W159" s="66"/>
    </row>
    <row r="160" spans="1:23" s="67" customFormat="1" ht="24.6" customHeight="1" x14ac:dyDescent="0.3">
      <c r="A160" s="40" t="s">
        <v>13</v>
      </c>
      <c r="B160" s="40"/>
      <c r="C160" s="40"/>
      <c r="D160" s="7">
        <f t="shared" ref="D160:S160" si="21">COUNTA(D161:D166)</f>
        <v>3</v>
      </c>
      <c r="E160" s="7">
        <f t="shared" si="21"/>
        <v>3</v>
      </c>
      <c r="F160" s="7">
        <f t="shared" si="21"/>
        <v>6</v>
      </c>
      <c r="G160" s="7">
        <f t="shared" si="21"/>
        <v>6</v>
      </c>
      <c r="H160" s="34">
        <f t="shared" si="21"/>
        <v>0</v>
      </c>
      <c r="I160" s="34">
        <f t="shared" si="21"/>
        <v>0</v>
      </c>
      <c r="J160" s="7">
        <f t="shared" si="21"/>
        <v>2</v>
      </c>
      <c r="K160" s="34">
        <f t="shared" si="21"/>
        <v>0</v>
      </c>
      <c r="L160" s="34">
        <f t="shared" si="21"/>
        <v>0</v>
      </c>
      <c r="M160" s="7">
        <f t="shared" si="21"/>
        <v>1</v>
      </c>
      <c r="N160" s="7">
        <f t="shared" si="21"/>
        <v>2</v>
      </c>
      <c r="O160" s="34">
        <f t="shared" si="21"/>
        <v>0</v>
      </c>
      <c r="P160" s="34">
        <f t="shared" si="21"/>
        <v>0</v>
      </c>
      <c r="Q160" s="34">
        <f t="shared" si="21"/>
        <v>0</v>
      </c>
      <c r="R160" s="34">
        <f t="shared" si="21"/>
        <v>0</v>
      </c>
      <c r="S160" s="34">
        <f t="shared" si="21"/>
        <v>0</v>
      </c>
      <c r="T160" s="36"/>
      <c r="U160" s="7"/>
      <c r="V160" s="7"/>
      <c r="W160" s="66"/>
    </row>
    <row r="161" spans="1:23" s="67" customFormat="1" ht="24.6" customHeight="1" x14ac:dyDescent="0.3">
      <c r="A161" s="7">
        <v>1</v>
      </c>
      <c r="B161" s="7">
        <v>1</v>
      </c>
      <c r="C161" s="32" t="s">
        <v>258</v>
      </c>
      <c r="D161" s="35"/>
      <c r="E161" s="31" t="s">
        <v>666</v>
      </c>
      <c r="F161" s="7" t="s">
        <v>3</v>
      </c>
      <c r="G161" s="7" t="s">
        <v>25</v>
      </c>
      <c r="H161" s="7"/>
      <c r="I161" s="7"/>
      <c r="J161" s="7" t="s">
        <v>202</v>
      </c>
      <c r="K161" s="7"/>
      <c r="L161" s="7"/>
      <c r="M161" s="7" t="s">
        <v>202</v>
      </c>
      <c r="N161" s="7" t="s">
        <v>202</v>
      </c>
      <c r="O161" s="7"/>
      <c r="P161" s="7"/>
      <c r="Q161" s="7"/>
      <c r="R161" s="7"/>
      <c r="S161" s="7"/>
      <c r="T161" s="36"/>
      <c r="U161" s="7">
        <v>135</v>
      </c>
      <c r="V161" s="7">
        <v>30</v>
      </c>
      <c r="W161" s="66"/>
    </row>
    <row r="162" spans="1:23" s="67" customFormat="1" ht="24.6" customHeight="1" x14ac:dyDescent="0.3">
      <c r="A162" s="7"/>
      <c r="B162" s="18">
        <v>2</v>
      </c>
      <c r="C162" s="75" t="s">
        <v>259</v>
      </c>
      <c r="D162" s="69" t="s">
        <v>260</v>
      </c>
      <c r="E162" s="70"/>
      <c r="F162" s="18" t="s">
        <v>3</v>
      </c>
      <c r="G162" s="18" t="s">
        <v>26</v>
      </c>
      <c r="H162" s="18"/>
      <c r="I162" s="18"/>
      <c r="J162" s="18"/>
      <c r="K162" s="18"/>
      <c r="L162" s="18"/>
      <c r="M162" s="7"/>
      <c r="N162" s="7"/>
      <c r="O162" s="7"/>
      <c r="P162" s="7"/>
      <c r="Q162" s="7"/>
      <c r="R162" s="7"/>
      <c r="S162" s="7"/>
      <c r="T162" s="36"/>
      <c r="U162" s="7"/>
      <c r="V162" s="7"/>
      <c r="W162" s="66"/>
    </row>
    <row r="163" spans="1:23" s="67" customFormat="1" ht="24.6" customHeight="1" x14ac:dyDescent="0.3">
      <c r="A163" s="7">
        <v>2</v>
      </c>
      <c r="B163" s="7">
        <v>1</v>
      </c>
      <c r="C163" s="36" t="s">
        <v>444</v>
      </c>
      <c r="D163" s="33"/>
      <c r="E163" s="31" t="s">
        <v>525</v>
      </c>
      <c r="F163" s="7" t="s">
        <v>3</v>
      </c>
      <c r="G163" s="7" t="s">
        <v>25</v>
      </c>
      <c r="H163" s="18"/>
      <c r="I163" s="18"/>
      <c r="J163" s="7" t="s">
        <v>202</v>
      </c>
      <c r="K163" s="18"/>
      <c r="L163" s="18"/>
      <c r="M163" s="7"/>
      <c r="N163" s="7" t="s">
        <v>202</v>
      </c>
      <c r="O163" s="7"/>
      <c r="P163" s="7"/>
      <c r="Q163" s="7"/>
      <c r="R163" s="7"/>
      <c r="S163" s="7"/>
      <c r="T163" s="36"/>
      <c r="U163" s="7">
        <v>130</v>
      </c>
      <c r="V163" s="7">
        <v>30</v>
      </c>
      <c r="W163" s="66"/>
    </row>
    <row r="164" spans="1:23" s="67" customFormat="1" ht="24.6" customHeight="1" x14ac:dyDescent="0.3">
      <c r="A164" s="18"/>
      <c r="B164" s="18">
        <v>2</v>
      </c>
      <c r="C164" s="75" t="s">
        <v>445</v>
      </c>
      <c r="D164" s="69" t="s">
        <v>524</v>
      </c>
      <c r="E164" s="18"/>
      <c r="F164" s="18" t="s">
        <v>3</v>
      </c>
      <c r="G164" s="18" t="s">
        <v>30</v>
      </c>
      <c r="H164" s="18"/>
      <c r="I164" s="18"/>
      <c r="J164" s="18"/>
      <c r="K164" s="18"/>
      <c r="L164" s="18"/>
      <c r="M164" s="7"/>
      <c r="N164" s="7"/>
      <c r="O164" s="7"/>
      <c r="P164" s="7"/>
      <c r="Q164" s="7"/>
      <c r="R164" s="7"/>
      <c r="S164" s="7"/>
      <c r="T164" s="36"/>
      <c r="U164" s="7"/>
      <c r="V164" s="7"/>
      <c r="W164" s="66"/>
    </row>
    <row r="165" spans="1:23" s="67" customFormat="1" ht="24.6" customHeight="1" x14ac:dyDescent="0.3">
      <c r="A165" s="18"/>
      <c r="B165" s="18">
        <v>3</v>
      </c>
      <c r="C165" s="68" t="s">
        <v>446</v>
      </c>
      <c r="D165" s="69" t="s">
        <v>526</v>
      </c>
      <c r="E165" s="70"/>
      <c r="F165" s="18" t="s">
        <v>3</v>
      </c>
      <c r="G165" s="18" t="s">
        <v>26</v>
      </c>
      <c r="H165" s="18"/>
      <c r="I165" s="18"/>
      <c r="J165" s="18"/>
      <c r="K165" s="18"/>
      <c r="L165" s="18"/>
      <c r="M165" s="7"/>
      <c r="N165" s="7"/>
      <c r="O165" s="7"/>
      <c r="P165" s="7"/>
      <c r="Q165" s="7"/>
      <c r="R165" s="7"/>
      <c r="S165" s="7"/>
      <c r="T165" s="36"/>
      <c r="U165" s="7"/>
      <c r="V165" s="7"/>
      <c r="W165" s="66"/>
    </row>
    <row r="166" spans="1:23" s="67" customFormat="1" ht="24.6" customHeight="1" x14ac:dyDescent="0.3">
      <c r="A166" s="18"/>
      <c r="B166" s="18">
        <v>4</v>
      </c>
      <c r="C166" s="68" t="s">
        <v>447</v>
      </c>
      <c r="D166" s="69"/>
      <c r="E166" s="69" t="s">
        <v>527</v>
      </c>
      <c r="F166" s="18" t="s">
        <v>3</v>
      </c>
      <c r="G166" s="18" t="s">
        <v>26</v>
      </c>
      <c r="H166" s="18"/>
      <c r="I166" s="18"/>
      <c r="J166" s="18"/>
      <c r="K166" s="18"/>
      <c r="L166" s="18"/>
      <c r="M166" s="7"/>
      <c r="N166" s="7"/>
      <c r="O166" s="7"/>
      <c r="P166" s="7"/>
      <c r="Q166" s="7"/>
      <c r="R166" s="7"/>
      <c r="S166" s="7"/>
      <c r="T166" s="36"/>
      <c r="U166" s="7"/>
      <c r="V166" s="7"/>
      <c r="W166" s="66"/>
    </row>
    <row r="167" spans="1:23" s="67" customFormat="1" ht="24.6" customHeight="1" x14ac:dyDescent="0.3">
      <c r="A167" s="7">
        <v>2</v>
      </c>
      <c r="B167" s="7">
        <v>6</v>
      </c>
      <c r="C167" s="32" t="s">
        <v>569</v>
      </c>
      <c r="D167" s="70"/>
      <c r="E167" s="70"/>
      <c r="F167" s="18"/>
      <c r="G167" s="18"/>
      <c r="H167" s="34">
        <f t="shared" ref="H167:V167" si="22">COUNTA(H161:H166)</f>
        <v>0</v>
      </c>
      <c r="I167" s="34">
        <f t="shared" si="22"/>
        <v>0</v>
      </c>
      <c r="J167" s="7">
        <f t="shared" si="22"/>
        <v>2</v>
      </c>
      <c r="K167" s="34">
        <f t="shared" si="22"/>
        <v>0</v>
      </c>
      <c r="L167" s="34">
        <f t="shared" si="22"/>
        <v>0</v>
      </c>
      <c r="M167" s="7">
        <f t="shared" si="22"/>
        <v>1</v>
      </c>
      <c r="N167" s="7">
        <f>COUNTA(N161:N166)</f>
        <v>2</v>
      </c>
      <c r="O167" s="34">
        <f t="shared" si="22"/>
        <v>0</v>
      </c>
      <c r="P167" s="34">
        <f t="shared" si="22"/>
        <v>0</v>
      </c>
      <c r="Q167" s="34">
        <f t="shared" si="22"/>
        <v>0</v>
      </c>
      <c r="R167" s="34">
        <f t="shared" si="22"/>
        <v>0</v>
      </c>
      <c r="S167" s="34">
        <f t="shared" si="22"/>
        <v>0</v>
      </c>
      <c r="T167" s="34">
        <f t="shared" si="22"/>
        <v>0</v>
      </c>
      <c r="U167" s="7">
        <f t="shared" si="22"/>
        <v>2</v>
      </c>
      <c r="V167" s="7">
        <f t="shared" si="22"/>
        <v>2</v>
      </c>
      <c r="W167" s="66"/>
    </row>
    <row r="168" spans="1:23" s="67" customFormat="1" ht="24.6" customHeight="1" x14ac:dyDescent="0.3">
      <c r="A168" s="7">
        <f>A167+A159+A156+A143+A139+A127+A122+A105+A95+A89+A26+A21+A18+A61+A78+A114</f>
        <v>28</v>
      </c>
      <c r="B168" s="7">
        <f>B167+B159+B156+B143+B139+B127+B122+B105+B95+B89+B26+B21+B18+B61+B78+B114</f>
        <v>127</v>
      </c>
      <c r="C168" s="36" t="s">
        <v>570</v>
      </c>
      <c r="D168" s="7"/>
      <c r="E168" s="7"/>
      <c r="F168" s="7"/>
      <c r="G168" s="7"/>
      <c r="H168" s="34"/>
      <c r="I168" s="34"/>
      <c r="J168" s="7"/>
      <c r="K168" s="34"/>
      <c r="L168" s="7"/>
      <c r="M168" s="7"/>
      <c r="N168" s="7"/>
      <c r="O168" s="7"/>
      <c r="P168" s="7"/>
      <c r="Q168" s="7"/>
      <c r="R168" s="34"/>
      <c r="S168" s="34"/>
      <c r="T168" s="36"/>
      <c r="U168" s="7"/>
      <c r="V168" s="7"/>
      <c r="W168" s="66"/>
    </row>
    <row r="169" spans="1:23" ht="13.5" customHeight="1" x14ac:dyDescent="0.25">
      <c r="A169" s="37"/>
      <c r="B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</row>
    <row r="170" spans="1:23" ht="19.5" customHeight="1" x14ac:dyDescent="0.25">
      <c r="L170" s="38"/>
      <c r="M170" s="38"/>
      <c r="N170" s="41"/>
      <c r="O170" s="41"/>
      <c r="P170" s="41"/>
      <c r="Q170" s="41"/>
      <c r="R170" s="41"/>
      <c r="S170" s="41"/>
      <c r="T170" s="41"/>
      <c r="U170" s="41"/>
      <c r="V170" s="41"/>
    </row>
    <row r="171" spans="1:23" s="27" customFormat="1" ht="13.5" customHeight="1" x14ac:dyDescent="0.25">
      <c r="A171" s="39"/>
      <c r="B171" s="39"/>
      <c r="C171" s="39"/>
      <c r="D171" s="30"/>
      <c r="E171" s="30"/>
      <c r="F171" s="29"/>
      <c r="G171" s="30"/>
      <c r="N171" s="39"/>
      <c r="O171" s="39"/>
      <c r="P171" s="39"/>
      <c r="Q171" s="39"/>
      <c r="R171" s="39"/>
      <c r="S171" s="39"/>
      <c r="T171" s="39"/>
      <c r="U171" s="39"/>
      <c r="V171" s="39"/>
    </row>
    <row r="172" spans="1:23" ht="13.5" customHeight="1" x14ac:dyDescent="0.25">
      <c r="L172" s="27"/>
      <c r="N172" s="39"/>
      <c r="O172" s="39"/>
      <c r="P172" s="39"/>
      <c r="Q172" s="39"/>
      <c r="R172" s="39"/>
      <c r="S172" s="39"/>
      <c r="T172" s="39"/>
      <c r="U172" s="39"/>
      <c r="V172" s="39"/>
    </row>
    <row r="173" spans="1:23" ht="13.5" customHeight="1" x14ac:dyDescent="0.25">
      <c r="N173" s="39"/>
      <c r="O173" s="39"/>
      <c r="P173" s="39"/>
      <c r="Q173" s="39"/>
      <c r="R173" s="39"/>
      <c r="S173" s="39"/>
      <c r="T173" s="39"/>
      <c r="U173" s="39"/>
      <c r="V173" s="39"/>
    </row>
    <row r="174" spans="1:23" ht="13.5" customHeight="1" x14ac:dyDescent="0.25"/>
    <row r="178" spans="1:22" x14ac:dyDescent="0.25">
      <c r="A178" s="39"/>
      <c r="B178" s="39"/>
      <c r="C178" s="39"/>
      <c r="L178" s="27"/>
      <c r="N178" s="39"/>
      <c r="O178" s="39"/>
      <c r="P178" s="39"/>
      <c r="Q178" s="39"/>
      <c r="R178" s="39"/>
      <c r="S178" s="39"/>
      <c r="T178" s="39"/>
      <c r="U178" s="39"/>
      <c r="V178" s="39"/>
    </row>
    <row r="185" spans="1:22" x14ac:dyDescent="0.25">
      <c r="M185" s="28"/>
      <c r="N185" s="28"/>
      <c r="O185" s="28"/>
      <c r="P185" s="28"/>
      <c r="Q185" s="28"/>
      <c r="R185" s="28"/>
      <c r="S185" s="28"/>
      <c r="T185" s="28"/>
      <c r="U185" s="28"/>
      <c r="V185" s="28"/>
    </row>
    <row r="186" spans="1:22" x14ac:dyDescent="0.25">
      <c r="M186" s="28"/>
      <c r="N186" s="28"/>
      <c r="O186" s="28"/>
      <c r="P186" s="28"/>
      <c r="Q186" s="28"/>
      <c r="R186" s="28"/>
      <c r="S186" s="28"/>
      <c r="T186" s="28"/>
      <c r="U186" s="28"/>
      <c r="V186" s="28"/>
    </row>
    <row r="187" spans="1:22" x14ac:dyDescent="0.25">
      <c r="M187" s="28"/>
      <c r="N187" s="28"/>
      <c r="O187" s="28"/>
      <c r="P187" s="28"/>
      <c r="Q187" s="28"/>
      <c r="R187" s="28"/>
      <c r="S187" s="28"/>
      <c r="T187" s="28"/>
      <c r="U187" s="28"/>
      <c r="V187" s="28"/>
    </row>
    <row r="188" spans="1:22" x14ac:dyDescent="0.25">
      <c r="M188" s="28"/>
      <c r="N188" s="28"/>
      <c r="O188" s="28"/>
      <c r="P188" s="28"/>
      <c r="Q188" s="28"/>
      <c r="R188" s="28"/>
      <c r="S188" s="28"/>
      <c r="T188" s="28"/>
      <c r="U188" s="28"/>
      <c r="V188" s="28"/>
    </row>
    <row r="189" spans="1:22" x14ac:dyDescent="0.25">
      <c r="M189" s="28"/>
      <c r="N189" s="28"/>
      <c r="O189" s="28"/>
      <c r="P189" s="28"/>
      <c r="Q189" s="28"/>
      <c r="R189" s="28"/>
      <c r="S189" s="28"/>
      <c r="T189" s="28"/>
      <c r="U189" s="28"/>
      <c r="V189" s="28"/>
    </row>
    <row r="190" spans="1:22" x14ac:dyDescent="0.25">
      <c r="M190" s="28"/>
      <c r="N190" s="28"/>
      <c r="O190" s="28"/>
      <c r="P190" s="28"/>
      <c r="Q190" s="28"/>
      <c r="R190" s="28"/>
      <c r="S190" s="28"/>
      <c r="T190" s="28"/>
      <c r="U190" s="28"/>
      <c r="V190" s="28"/>
    </row>
    <row r="191" spans="1:22" x14ac:dyDescent="0.25">
      <c r="M191" s="28"/>
      <c r="N191" s="28"/>
      <c r="O191" s="28"/>
      <c r="P191" s="28"/>
      <c r="Q191" s="28"/>
      <c r="R191" s="28"/>
      <c r="S191" s="28"/>
      <c r="T191" s="28"/>
      <c r="U191" s="28"/>
      <c r="V191" s="28"/>
    </row>
  </sheetData>
  <mergeCells count="42">
    <mergeCell ref="G7:G8"/>
    <mergeCell ref="Q6:S6"/>
    <mergeCell ref="A1:C1"/>
    <mergeCell ref="K1:S1"/>
    <mergeCell ref="A2:C2"/>
    <mergeCell ref="K2:S2"/>
    <mergeCell ref="A4:V4"/>
    <mergeCell ref="U7:V7"/>
    <mergeCell ref="T7:T8"/>
    <mergeCell ref="A5:V5"/>
    <mergeCell ref="A9:C9"/>
    <mergeCell ref="A19:C19"/>
    <mergeCell ref="A79:C79"/>
    <mergeCell ref="A90:C90"/>
    <mergeCell ref="N7:S7"/>
    <mergeCell ref="H7:J7"/>
    <mergeCell ref="K7:K8"/>
    <mergeCell ref="L7:L8"/>
    <mergeCell ref="M7:M8"/>
    <mergeCell ref="A7:A8"/>
    <mergeCell ref="B7:B8"/>
    <mergeCell ref="C7:C8"/>
    <mergeCell ref="D7:E7"/>
    <mergeCell ref="F7:F8"/>
    <mergeCell ref="A62:C62"/>
    <mergeCell ref="A27:C27"/>
    <mergeCell ref="N173:V173"/>
    <mergeCell ref="A96:C96"/>
    <mergeCell ref="N171:V171"/>
    <mergeCell ref="N172:V172"/>
    <mergeCell ref="A178:C178"/>
    <mergeCell ref="N178:V178"/>
    <mergeCell ref="A106:C106"/>
    <mergeCell ref="A157:C157"/>
    <mergeCell ref="A160:C160"/>
    <mergeCell ref="A171:C171"/>
    <mergeCell ref="N170:V170"/>
    <mergeCell ref="A115:C115"/>
    <mergeCell ref="A123:C123"/>
    <mergeCell ref="A128:C128"/>
    <mergeCell ref="A140:C140"/>
    <mergeCell ref="A144:C144"/>
  </mergeCells>
  <pageMargins left="0.7" right="0.7" top="0.75" bottom="0.75" header="0.3" footer="0.3"/>
  <pageSetup paperSize="9"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24"/>
  <sheetViews>
    <sheetView zoomScaleNormal="100" workbookViewId="0">
      <selection activeCell="M16" sqref="M16"/>
    </sheetView>
  </sheetViews>
  <sheetFormatPr defaultRowHeight="12" x14ac:dyDescent="0.25"/>
  <cols>
    <col min="1" max="1" width="4" style="17" customWidth="1"/>
    <col min="2" max="2" width="6.21875" style="17" customWidth="1"/>
    <col min="3" max="3" width="22.88671875" style="4" customWidth="1"/>
    <col min="4" max="5" width="9" style="17" bestFit="1" customWidth="1"/>
    <col min="6" max="6" width="7.44140625" style="4" bestFit="1" customWidth="1"/>
    <col min="7" max="7" width="9" style="17" bestFit="1" customWidth="1"/>
    <col min="8" max="9" width="7" style="17" customWidth="1"/>
    <col min="10" max="10" width="6.44140625" style="17" customWidth="1"/>
    <col min="11" max="12" width="7" style="17" customWidth="1"/>
    <col min="13" max="13" width="7" style="21" customWidth="1"/>
    <col min="14" max="14" width="7.109375" style="21" customWidth="1"/>
    <col min="15" max="15" width="5.44140625" style="21" customWidth="1"/>
    <col min="16" max="16" width="5.88671875" style="21" bestFit="1" customWidth="1"/>
    <col min="17" max="17" width="6.44140625" style="21" bestFit="1" customWidth="1"/>
    <col min="18" max="18" width="5.88671875" style="21" bestFit="1" customWidth="1"/>
    <col min="19" max="19" width="4.88671875" style="21" bestFit="1" customWidth="1"/>
    <col min="20" max="20" width="7.21875" style="21" bestFit="1" customWidth="1"/>
    <col min="21" max="21" width="4" style="21" bestFit="1" customWidth="1"/>
    <col min="22" max="22" width="3" style="21" bestFit="1" customWidth="1"/>
    <col min="23" max="246" width="9.109375" style="4"/>
    <col min="247" max="247" width="4" style="4" customWidth="1"/>
    <col min="248" max="248" width="4.5546875" style="4" customWidth="1"/>
    <col min="249" max="249" width="27" style="4" customWidth="1"/>
    <col min="250" max="250" width="9.21875" style="4" customWidth="1"/>
    <col min="251" max="251" width="10.5546875" style="4" customWidth="1"/>
    <col min="252" max="252" width="11.88671875" style="4" customWidth="1"/>
    <col min="253" max="253" width="10.109375" style="4" customWidth="1"/>
    <col min="254" max="255" width="7" style="4" customWidth="1"/>
    <col min="256" max="256" width="5.109375" style="4" customWidth="1"/>
    <col min="257" max="259" width="7" style="4" customWidth="1"/>
    <col min="260" max="264" width="7.109375" style="4" customWidth="1"/>
    <col min="265" max="265" width="7" style="4" customWidth="1"/>
    <col min="266" max="269" width="10.109375" style="4" customWidth="1"/>
    <col min="270" max="270" width="0" style="4" hidden="1" customWidth="1"/>
    <col min="271" max="502" width="9.109375" style="4"/>
    <col min="503" max="503" width="4" style="4" customWidth="1"/>
    <col min="504" max="504" width="4.5546875" style="4" customWidth="1"/>
    <col min="505" max="505" width="27" style="4" customWidth="1"/>
    <col min="506" max="506" width="9.21875" style="4" customWidth="1"/>
    <col min="507" max="507" width="10.5546875" style="4" customWidth="1"/>
    <col min="508" max="508" width="11.88671875" style="4" customWidth="1"/>
    <col min="509" max="509" width="10.109375" style="4" customWidth="1"/>
    <col min="510" max="511" width="7" style="4" customWidth="1"/>
    <col min="512" max="512" width="5.109375" style="4" customWidth="1"/>
    <col min="513" max="515" width="7" style="4" customWidth="1"/>
    <col min="516" max="520" width="7.109375" style="4" customWidth="1"/>
    <col min="521" max="521" width="7" style="4" customWidth="1"/>
    <col min="522" max="525" width="10.109375" style="4" customWidth="1"/>
    <col min="526" max="526" width="0" style="4" hidden="1" customWidth="1"/>
    <col min="527" max="758" width="9.109375" style="4"/>
    <col min="759" max="759" width="4" style="4" customWidth="1"/>
    <col min="760" max="760" width="4.5546875" style="4" customWidth="1"/>
    <col min="761" max="761" width="27" style="4" customWidth="1"/>
    <col min="762" max="762" width="9.21875" style="4" customWidth="1"/>
    <col min="763" max="763" width="10.5546875" style="4" customWidth="1"/>
    <col min="764" max="764" width="11.88671875" style="4" customWidth="1"/>
    <col min="765" max="765" width="10.109375" style="4" customWidth="1"/>
    <col min="766" max="767" width="7" style="4" customWidth="1"/>
    <col min="768" max="768" width="5.109375" style="4" customWidth="1"/>
    <col min="769" max="771" width="7" style="4" customWidth="1"/>
    <col min="772" max="776" width="7.109375" style="4" customWidth="1"/>
    <col min="777" max="777" width="7" style="4" customWidth="1"/>
    <col min="778" max="781" width="10.109375" style="4" customWidth="1"/>
    <col min="782" max="782" width="0" style="4" hidden="1" customWidth="1"/>
    <col min="783" max="1014" width="9.109375" style="4"/>
    <col min="1015" max="1015" width="4" style="4" customWidth="1"/>
    <col min="1016" max="1016" width="4.5546875" style="4" customWidth="1"/>
    <col min="1017" max="1017" width="27" style="4" customWidth="1"/>
    <col min="1018" max="1018" width="9.21875" style="4" customWidth="1"/>
    <col min="1019" max="1019" width="10.5546875" style="4" customWidth="1"/>
    <col min="1020" max="1020" width="11.88671875" style="4" customWidth="1"/>
    <col min="1021" max="1021" width="10.109375" style="4" customWidth="1"/>
    <col min="1022" max="1023" width="7" style="4" customWidth="1"/>
    <col min="1024" max="1024" width="5.109375" style="4" customWidth="1"/>
    <col min="1025" max="1027" width="7" style="4" customWidth="1"/>
    <col min="1028" max="1032" width="7.109375" style="4" customWidth="1"/>
    <col min="1033" max="1033" width="7" style="4" customWidth="1"/>
    <col min="1034" max="1037" width="10.109375" style="4" customWidth="1"/>
    <col min="1038" max="1038" width="0" style="4" hidden="1" customWidth="1"/>
    <col min="1039" max="1270" width="9.109375" style="4"/>
    <col min="1271" max="1271" width="4" style="4" customWidth="1"/>
    <col min="1272" max="1272" width="4.5546875" style="4" customWidth="1"/>
    <col min="1273" max="1273" width="27" style="4" customWidth="1"/>
    <col min="1274" max="1274" width="9.21875" style="4" customWidth="1"/>
    <col min="1275" max="1275" width="10.5546875" style="4" customWidth="1"/>
    <col min="1276" max="1276" width="11.88671875" style="4" customWidth="1"/>
    <col min="1277" max="1277" width="10.109375" style="4" customWidth="1"/>
    <col min="1278" max="1279" width="7" style="4" customWidth="1"/>
    <col min="1280" max="1280" width="5.109375" style="4" customWidth="1"/>
    <col min="1281" max="1283" width="7" style="4" customWidth="1"/>
    <col min="1284" max="1288" width="7.109375" style="4" customWidth="1"/>
    <col min="1289" max="1289" width="7" style="4" customWidth="1"/>
    <col min="1290" max="1293" width="10.109375" style="4" customWidth="1"/>
    <col min="1294" max="1294" width="0" style="4" hidden="1" customWidth="1"/>
    <col min="1295" max="1526" width="9.109375" style="4"/>
    <col min="1527" max="1527" width="4" style="4" customWidth="1"/>
    <col min="1528" max="1528" width="4.5546875" style="4" customWidth="1"/>
    <col min="1529" max="1529" width="27" style="4" customWidth="1"/>
    <col min="1530" max="1530" width="9.21875" style="4" customWidth="1"/>
    <col min="1531" max="1531" width="10.5546875" style="4" customWidth="1"/>
    <col min="1532" max="1532" width="11.88671875" style="4" customWidth="1"/>
    <col min="1533" max="1533" width="10.109375" style="4" customWidth="1"/>
    <col min="1534" max="1535" width="7" style="4" customWidth="1"/>
    <col min="1536" max="1536" width="5.109375" style="4" customWidth="1"/>
    <col min="1537" max="1539" width="7" style="4" customWidth="1"/>
    <col min="1540" max="1544" width="7.109375" style="4" customWidth="1"/>
    <col min="1545" max="1545" width="7" style="4" customWidth="1"/>
    <col min="1546" max="1549" width="10.109375" style="4" customWidth="1"/>
    <col min="1550" max="1550" width="0" style="4" hidden="1" customWidth="1"/>
    <col min="1551" max="1782" width="9.109375" style="4"/>
    <col min="1783" max="1783" width="4" style="4" customWidth="1"/>
    <col min="1784" max="1784" width="4.5546875" style="4" customWidth="1"/>
    <col min="1785" max="1785" width="27" style="4" customWidth="1"/>
    <col min="1786" max="1786" width="9.21875" style="4" customWidth="1"/>
    <col min="1787" max="1787" width="10.5546875" style="4" customWidth="1"/>
    <col min="1788" max="1788" width="11.88671875" style="4" customWidth="1"/>
    <col min="1789" max="1789" width="10.109375" style="4" customWidth="1"/>
    <col min="1790" max="1791" width="7" style="4" customWidth="1"/>
    <col min="1792" max="1792" width="5.109375" style="4" customWidth="1"/>
    <col min="1793" max="1795" width="7" style="4" customWidth="1"/>
    <col min="1796" max="1800" width="7.109375" style="4" customWidth="1"/>
    <col min="1801" max="1801" width="7" style="4" customWidth="1"/>
    <col min="1802" max="1805" width="10.109375" style="4" customWidth="1"/>
    <col min="1806" max="1806" width="0" style="4" hidden="1" customWidth="1"/>
    <col min="1807" max="2038" width="9.109375" style="4"/>
    <col min="2039" max="2039" width="4" style="4" customWidth="1"/>
    <col min="2040" max="2040" width="4.5546875" style="4" customWidth="1"/>
    <col min="2041" max="2041" width="27" style="4" customWidth="1"/>
    <col min="2042" max="2042" width="9.21875" style="4" customWidth="1"/>
    <col min="2043" max="2043" width="10.5546875" style="4" customWidth="1"/>
    <col min="2044" max="2044" width="11.88671875" style="4" customWidth="1"/>
    <col min="2045" max="2045" width="10.109375" style="4" customWidth="1"/>
    <col min="2046" max="2047" width="7" style="4" customWidth="1"/>
    <col min="2048" max="2048" width="5.109375" style="4" customWidth="1"/>
    <col min="2049" max="2051" width="7" style="4" customWidth="1"/>
    <col min="2052" max="2056" width="7.109375" style="4" customWidth="1"/>
    <col min="2057" max="2057" width="7" style="4" customWidth="1"/>
    <col min="2058" max="2061" width="10.109375" style="4" customWidth="1"/>
    <col min="2062" max="2062" width="0" style="4" hidden="1" customWidth="1"/>
    <col min="2063" max="2294" width="9.109375" style="4"/>
    <col min="2295" max="2295" width="4" style="4" customWidth="1"/>
    <col min="2296" max="2296" width="4.5546875" style="4" customWidth="1"/>
    <col min="2297" max="2297" width="27" style="4" customWidth="1"/>
    <col min="2298" max="2298" width="9.21875" style="4" customWidth="1"/>
    <col min="2299" max="2299" width="10.5546875" style="4" customWidth="1"/>
    <col min="2300" max="2300" width="11.88671875" style="4" customWidth="1"/>
    <col min="2301" max="2301" width="10.109375" style="4" customWidth="1"/>
    <col min="2302" max="2303" width="7" style="4" customWidth="1"/>
    <col min="2304" max="2304" width="5.109375" style="4" customWidth="1"/>
    <col min="2305" max="2307" width="7" style="4" customWidth="1"/>
    <col min="2308" max="2312" width="7.109375" style="4" customWidth="1"/>
    <col min="2313" max="2313" width="7" style="4" customWidth="1"/>
    <col min="2314" max="2317" width="10.109375" style="4" customWidth="1"/>
    <col min="2318" max="2318" width="0" style="4" hidden="1" customWidth="1"/>
    <col min="2319" max="2550" width="9.109375" style="4"/>
    <col min="2551" max="2551" width="4" style="4" customWidth="1"/>
    <col min="2552" max="2552" width="4.5546875" style="4" customWidth="1"/>
    <col min="2553" max="2553" width="27" style="4" customWidth="1"/>
    <col min="2554" max="2554" width="9.21875" style="4" customWidth="1"/>
    <col min="2555" max="2555" width="10.5546875" style="4" customWidth="1"/>
    <col min="2556" max="2556" width="11.88671875" style="4" customWidth="1"/>
    <col min="2557" max="2557" width="10.109375" style="4" customWidth="1"/>
    <col min="2558" max="2559" width="7" style="4" customWidth="1"/>
    <col min="2560" max="2560" width="5.109375" style="4" customWidth="1"/>
    <col min="2561" max="2563" width="7" style="4" customWidth="1"/>
    <col min="2564" max="2568" width="7.109375" style="4" customWidth="1"/>
    <col min="2569" max="2569" width="7" style="4" customWidth="1"/>
    <col min="2570" max="2573" width="10.109375" style="4" customWidth="1"/>
    <col min="2574" max="2574" width="0" style="4" hidden="1" customWidth="1"/>
    <col min="2575" max="2806" width="9.109375" style="4"/>
    <col min="2807" max="2807" width="4" style="4" customWidth="1"/>
    <col min="2808" max="2808" width="4.5546875" style="4" customWidth="1"/>
    <col min="2809" max="2809" width="27" style="4" customWidth="1"/>
    <col min="2810" max="2810" width="9.21875" style="4" customWidth="1"/>
    <col min="2811" max="2811" width="10.5546875" style="4" customWidth="1"/>
    <col min="2812" max="2812" width="11.88671875" style="4" customWidth="1"/>
    <col min="2813" max="2813" width="10.109375" style="4" customWidth="1"/>
    <col min="2814" max="2815" width="7" style="4" customWidth="1"/>
    <col min="2816" max="2816" width="5.109375" style="4" customWidth="1"/>
    <col min="2817" max="2819" width="7" style="4" customWidth="1"/>
    <col min="2820" max="2824" width="7.109375" style="4" customWidth="1"/>
    <col min="2825" max="2825" width="7" style="4" customWidth="1"/>
    <col min="2826" max="2829" width="10.109375" style="4" customWidth="1"/>
    <col min="2830" max="2830" width="0" style="4" hidden="1" customWidth="1"/>
    <col min="2831" max="3062" width="9.109375" style="4"/>
    <col min="3063" max="3063" width="4" style="4" customWidth="1"/>
    <col min="3064" max="3064" width="4.5546875" style="4" customWidth="1"/>
    <col min="3065" max="3065" width="27" style="4" customWidth="1"/>
    <col min="3066" max="3066" width="9.21875" style="4" customWidth="1"/>
    <col min="3067" max="3067" width="10.5546875" style="4" customWidth="1"/>
    <col min="3068" max="3068" width="11.88671875" style="4" customWidth="1"/>
    <col min="3069" max="3069" width="10.109375" style="4" customWidth="1"/>
    <col min="3070" max="3071" width="7" style="4" customWidth="1"/>
    <col min="3072" max="3072" width="5.109375" style="4" customWidth="1"/>
    <col min="3073" max="3075" width="7" style="4" customWidth="1"/>
    <col min="3076" max="3080" width="7.109375" style="4" customWidth="1"/>
    <col min="3081" max="3081" width="7" style="4" customWidth="1"/>
    <col min="3082" max="3085" width="10.109375" style="4" customWidth="1"/>
    <col min="3086" max="3086" width="0" style="4" hidden="1" customWidth="1"/>
    <col min="3087" max="3318" width="9.109375" style="4"/>
    <col min="3319" max="3319" width="4" style="4" customWidth="1"/>
    <col min="3320" max="3320" width="4.5546875" style="4" customWidth="1"/>
    <col min="3321" max="3321" width="27" style="4" customWidth="1"/>
    <col min="3322" max="3322" width="9.21875" style="4" customWidth="1"/>
    <col min="3323" max="3323" width="10.5546875" style="4" customWidth="1"/>
    <col min="3324" max="3324" width="11.88671875" style="4" customWidth="1"/>
    <col min="3325" max="3325" width="10.109375" style="4" customWidth="1"/>
    <col min="3326" max="3327" width="7" style="4" customWidth="1"/>
    <col min="3328" max="3328" width="5.109375" style="4" customWidth="1"/>
    <col min="3329" max="3331" width="7" style="4" customWidth="1"/>
    <col min="3332" max="3336" width="7.109375" style="4" customWidth="1"/>
    <col min="3337" max="3337" width="7" style="4" customWidth="1"/>
    <col min="3338" max="3341" width="10.109375" style="4" customWidth="1"/>
    <col min="3342" max="3342" width="0" style="4" hidden="1" customWidth="1"/>
    <col min="3343" max="3574" width="9.109375" style="4"/>
    <col min="3575" max="3575" width="4" style="4" customWidth="1"/>
    <col min="3576" max="3576" width="4.5546875" style="4" customWidth="1"/>
    <col min="3577" max="3577" width="27" style="4" customWidth="1"/>
    <col min="3578" max="3578" width="9.21875" style="4" customWidth="1"/>
    <col min="3579" max="3579" width="10.5546875" style="4" customWidth="1"/>
    <col min="3580" max="3580" width="11.88671875" style="4" customWidth="1"/>
    <col min="3581" max="3581" width="10.109375" style="4" customWidth="1"/>
    <col min="3582" max="3583" width="7" style="4" customWidth="1"/>
    <col min="3584" max="3584" width="5.109375" style="4" customWidth="1"/>
    <col min="3585" max="3587" width="7" style="4" customWidth="1"/>
    <col min="3588" max="3592" width="7.109375" style="4" customWidth="1"/>
    <col min="3593" max="3593" width="7" style="4" customWidth="1"/>
    <col min="3594" max="3597" width="10.109375" style="4" customWidth="1"/>
    <col min="3598" max="3598" width="0" style="4" hidden="1" customWidth="1"/>
    <col min="3599" max="3830" width="9.109375" style="4"/>
    <col min="3831" max="3831" width="4" style="4" customWidth="1"/>
    <col min="3832" max="3832" width="4.5546875" style="4" customWidth="1"/>
    <col min="3833" max="3833" width="27" style="4" customWidth="1"/>
    <col min="3834" max="3834" width="9.21875" style="4" customWidth="1"/>
    <col min="3835" max="3835" width="10.5546875" style="4" customWidth="1"/>
    <col min="3836" max="3836" width="11.88671875" style="4" customWidth="1"/>
    <col min="3837" max="3837" width="10.109375" style="4" customWidth="1"/>
    <col min="3838" max="3839" width="7" style="4" customWidth="1"/>
    <col min="3840" max="3840" width="5.109375" style="4" customWidth="1"/>
    <col min="3841" max="3843" width="7" style="4" customWidth="1"/>
    <col min="3844" max="3848" width="7.109375" style="4" customWidth="1"/>
    <col min="3849" max="3849" width="7" style="4" customWidth="1"/>
    <col min="3850" max="3853" width="10.109375" style="4" customWidth="1"/>
    <col min="3854" max="3854" width="0" style="4" hidden="1" customWidth="1"/>
    <col min="3855" max="4086" width="9.109375" style="4"/>
    <col min="4087" max="4087" width="4" style="4" customWidth="1"/>
    <col min="4088" max="4088" width="4.5546875" style="4" customWidth="1"/>
    <col min="4089" max="4089" width="27" style="4" customWidth="1"/>
    <col min="4090" max="4090" width="9.21875" style="4" customWidth="1"/>
    <col min="4091" max="4091" width="10.5546875" style="4" customWidth="1"/>
    <col min="4092" max="4092" width="11.88671875" style="4" customWidth="1"/>
    <col min="4093" max="4093" width="10.109375" style="4" customWidth="1"/>
    <col min="4094" max="4095" width="7" style="4" customWidth="1"/>
    <col min="4096" max="4096" width="5.109375" style="4" customWidth="1"/>
    <col min="4097" max="4099" width="7" style="4" customWidth="1"/>
    <col min="4100" max="4104" width="7.109375" style="4" customWidth="1"/>
    <col min="4105" max="4105" width="7" style="4" customWidth="1"/>
    <col min="4106" max="4109" width="10.109375" style="4" customWidth="1"/>
    <col min="4110" max="4110" width="0" style="4" hidden="1" customWidth="1"/>
    <col min="4111" max="4342" width="9.109375" style="4"/>
    <col min="4343" max="4343" width="4" style="4" customWidth="1"/>
    <col min="4344" max="4344" width="4.5546875" style="4" customWidth="1"/>
    <col min="4345" max="4345" width="27" style="4" customWidth="1"/>
    <col min="4346" max="4346" width="9.21875" style="4" customWidth="1"/>
    <col min="4347" max="4347" width="10.5546875" style="4" customWidth="1"/>
    <col min="4348" max="4348" width="11.88671875" style="4" customWidth="1"/>
    <col min="4349" max="4349" width="10.109375" style="4" customWidth="1"/>
    <col min="4350" max="4351" width="7" style="4" customWidth="1"/>
    <col min="4352" max="4352" width="5.109375" style="4" customWidth="1"/>
    <col min="4353" max="4355" width="7" style="4" customWidth="1"/>
    <col min="4356" max="4360" width="7.109375" style="4" customWidth="1"/>
    <col min="4361" max="4361" width="7" style="4" customWidth="1"/>
    <col min="4362" max="4365" width="10.109375" style="4" customWidth="1"/>
    <col min="4366" max="4366" width="0" style="4" hidden="1" customWidth="1"/>
    <col min="4367" max="4598" width="9.109375" style="4"/>
    <col min="4599" max="4599" width="4" style="4" customWidth="1"/>
    <col min="4600" max="4600" width="4.5546875" style="4" customWidth="1"/>
    <col min="4601" max="4601" width="27" style="4" customWidth="1"/>
    <col min="4602" max="4602" width="9.21875" style="4" customWidth="1"/>
    <col min="4603" max="4603" width="10.5546875" style="4" customWidth="1"/>
    <col min="4604" max="4604" width="11.88671875" style="4" customWidth="1"/>
    <col min="4605" max="4605" width="10.109375" style="4" customWidth="1"/>
    <col min="4606" max="4607" width="7" style="4" customWidth="1"/>
    <col min="4608" max="4608" width="5.109375" style="4" customWidth="1"/>
    <col min="4609" max="4611" width="7" style="4" customWidth="1"/>
    <col min="4612" max="4616" width="7.109375" style="4" customWidth="1"/>
    <col min="4617" max="4617" width="7" style="4" customWidth="1"/>
    <col min="4618" max="4621" width="10.109375" style="4" customWidth="1"/>
    <col min="4622" max="4622" width="0" style="4" hidden="1" customWidth="1"/>
    <col min="4623" max="4854" width="9.109375" style="4"/>
    <col min="4855" max="4855" width="4" style="4" customWidth="1"/>
    <col min="4856" max="4856" width="4.5546875" style="4" customWidth="1"/>
    <col min="4857" max="4857" width="27" style="4" customWidth="1"/>
    <col min="4858" max="4858" width="9.21875" style="4" customWidth="1"/>
    <col min="4859" max="4859" width="10.5546875" style="4" customWidth="1"/>
    <col min="4860" max="4860" width="11.88671875" style="4" customWidth="1"/>
    <col min="4861" max="4861" width="10.109375" style="4" customWidth="1"/>
    <col min="4862" max="4863" width="7" style="4" customWidth="1"/>
    <col min="4864" max="4864" width="5.109375" style="4" customWidth="1"/>
    <col min="4865" max="4867" width="7" style="4" customWidth="1"/>
    <col min="4868" max="4872" width="7.109375" style="4" customWidth="1"/>
    <col min="4873" max="4873" width="7" style="4" customWidth="1"/>
    <col min="4874" max="4877" width="10.109375" style="4" customWidth="1"/>
    <col min="4878" max="4878" width="0" style="4" hidden="1" customWidth="1"/>
    <col min="4879" max="5110" width="9.109375" style="4"/>
    <col min="5111" max="5111" width="4" style="4" customWidth="1"/>
    <col min="5112" max="5112" width="4.5546875" style="4" customWidth="1"/>
    <col min="5113" max="5113" width="27" style="4" customWidth="1"/>
    <col min="5114" max="5114" width="9.21875" style="4" customWidth="1"/>
    <col min="5115" max="5115" width="10.5546875" style="4" customWidth="1"/>
    <col min="5116" max="5116" width="11.88671875" style="4" customWidth="1"/>
    <col min="5117" max="5117" width="10.109375" style="4" customWidth="1"/>
    <col min="5118" max="5119" width="7" style="4" customWidth="1"/>
    <col min="5120" max="5120" width="5.109375" style="4" customWidth="1"/>
    <col min="5121" max="5123" width="7" style="4" customWidth="1"/>
    <col min="5124" max="5128" width="7.109375" style="4" customWidth="1"/>
    <col min="5129" max="5129" width="7" style="4" customWidth="1"/>
    <col min="5130" max="5133" width="10.109375" style="4" customWidth="1"/>
    <col min="5134" max="5134" width="0" style="4" hidden="1" customWidth="1"/>
    <col min="5135" max="5366" width="9.109375" style="4"/>
    <col min="5367" max="5367" width="4" style="4" customWidth="1"/>
    <col min="5368" max="5368" width="4.5546875" style="4" customWidth="1"/>
    <col min="5369" max="5369" width="27" style="4" customWidth="1"/>
    <col min="5370" max="5370" width="9.21875" style="4" customWidth="1"/>
    <col min="5371" max="5371" width="10.5546875" style="4" customWidth="1"/>
    <col min="5372" max="5372" width="11.88671875" style="4" customWidth="1"/>
    <col min="5373" max="5373" width="10.109375" style="4" customWidth="1"/>
    <col min="5374" max="5375" width="7" style="4" customWidth="1"/>
    <col min="5376" max="5376" width="5.109375" style="4" customWidth="1"/>
    <col min="5377" max="5379" width="7" style="4" customWidth="1"/>
    <col min="5380" max="5384" width="7.109375" style="4" customWidth="1"/>
    <col min="5385" max="5385" width="7" style="4" customWidth="1"/>
    <col min="5386" max="5389" width="10.109375" style="4" customWidth="1"/>
    <col min="5390" max="5390" width="0" style="4" hidden="1" customWidth="1"/>
    <col min="5391" max="5622" width="9.109375" style="4"/>
    <col min="5623" max="5623" width="4" style="4" customWidth="1"/>
    <col min="5624" max="5624" width="4.5546875" style="4" customWidth="1"/>
    <col min="5625" max="5625" width="27" style="4" customWidth="1"/>
    <col min="5626" max="5626" width="9.21875" style="4" customWidth="1"/>
    <col min="5627" max="5627" width="10.5546875" style="4" customWidth="1"/>
    <col min="5628" max="5628" width="11.88671875" style="4" customWidth="1"/>
    <col min="5629" max="5629" width="10.109375" style="4" customWidth="1"/>
    <col min="5630" max="5631" width="7" style="4" customWidth="1"/>
    <col min="5632" max="5632" width="5.109375" style="4" customWidth="1"/>
    <col min="5633" max="5635" width="7" style="4" customWidth="1"/>
    <col min="5636" max="5640" width="7.109375" style="4" customWidth="1"/>
    <col min="5641" max="5641" width="7" style="4" customWidth="1"/>
    <col min="5642" max="5645" width="10.109375" style="4" customWidth="1"/>
    <col min="5646" max="5646" width="0" style="4" hidden="1" customWidth="1"/>
    <col min="5647" max="5878" width="9.109375" style="4"/>
    <col min="5879" max="5879" width="4" style="4" customWidth="1"/>
    <col min="5880" max="5880" width="4.5546875" style="4" customWidth="1"/>
    <col min="5881" max="5881" width="27" style="4" customWidth="1"/>
    <col min="5882" max="5882" width="9.21875" style="4" customWidth="1"/>
    <col min="5883" max="5883" width="10.5546875" style="4" customWidth="1"/>
    <col min="5884" max="5884" width="11.88671875" style="4" customWidth="1"/>
    <col min="5885" max="5885" width="10.109375" style="4" customWidth="1"/>
    <col min="5886" max="5887" width="7" style="4" customWidth="1"/>
    <col min="5888" max="5888" width="5.109375" style="4" customWidth="1"/>
    <col min="5889" max="5891" width="7" style="4" customWidth="1"/>
    <col min="5892" max="5896" width="7.109375" style="4" customWidth="1"/>
    <col min="5897" max="5897" width="7" style="4" customWidth="1"/>
    <col min="5898" max="5901" width="10.109375" style="4" customWidth="1"/>
    <col min="5902" max="5902" width="0" style="4" hidden="1" customWidth="1"/>
    <col min="5903" max="6134" width="9.109375" style="4"/>
    <col min="6135" max="6135" width="4" style="4" customWidth="1"/>
    <col min="6136" max="6136" width="4.5546875" style="4" customWidth="1"/>
    <col min="6137" max="6137" width="27" style="4" customWidth="1"/>
    <col min="6138" max="6138" width="9.21875" style="4" customWidth="1"/>
    <col min="6139" max="6139" width="10.5546875" style="4" customWidth="1"/>
    <col min="6140" max="6140" width="11.88671875" style="4" customWidth="1"/>
    <col min="6141" max="6141" width="10.109375" style="4" customWidth="1"/>
    <col min="6142" max="6143" width="7" style="4" customWidth="1"/>
    <col min="6144" max="6144" width="5.109375" style="4" customWidth="1"/>
    <col min="6145" max="6147" width="7" style="4" customWidth="1"/>
    <col min="6148" max="6152" width="7.109375" style="4" customWidth="1"/>
    <col min="6153" max="6153" width="7" style="4" customWidth="1"/>
    <col min="6154" max="6157" width="10.109375" style="4" customWidth="1"/>
    <col min="6158" max="6158" width="0" style="4" hidden="1" customWidth="1"/>
    <col min="6159" max="6390" width="9.109375" style="4"/>
    <col min="6391" max="6391" width="4" style="4" customWidth="1"/>
    <col min="6392" max="6392" width="4.5546875" style="4" customWidth="1"/>
    <col min="6393" max="6393" width="27" style="4" customWidth="1"/>
    <col min="6394" max="6394" width="9.21875" style="4" customWidth="1"/>
    <col min="6395" max="6395" width="10.5546875" style="4" customWidth="1"/>
    <col min="6396" max="6396" width="11.88671875" style="4" customWidth="1"/>
    <col min="6397" max="6397" width="10.109375" style="4" customWidth="1"/>
    <col min="6398" max="6399" width="7" style="4" customWidth="1"/>
    <col min="6400" max="6400" width="5.109375" style="4" customWidth="1"/>
    <col min="6401" max="6403" width="7" style="4" customWidth="1"/>
    <col min="6404" max="6408" width="7.109375" style="4" customWidth="1"/>
    <col min="6409" max="6409" width="7" style="4" customWidth="1"/>
    <col min="6410" max="6413" width="10.109375" style="4" customWidth="1"/>
    <col min="6414" max="6414" width="0" style="4" hidden="1" customWidth="1"/>
    <col min="6415" max="6646" width="9.109375" style="4"/>
    <col min="6647" max="6647" width="4" style="4" customWidth="1"/>
    <col min="6648" max="6648" width="4.5546875" style="4" customWidth="1"/>
    <col min="6649" max="6649" width="27" style="4" customWidth="1"/>
    <col min="6650" max="6650" width="9.21875" style="4" customWidth="1"/>
    <col min="6651" max="6651" width="10.5546875" style="4" customWidth="1"/>
    <col min="6652" max="6652" width="11.88671875" style="4" customWidth="1"/>
    <col min="6653" max="6653" width="10.109375" style="4" customWidth="1"/>
    <col min="6654" max="6655" width="7" style="4" customWidth="1"/>
    <col min="6656" max="6656" width="5.109375" style="4" customWidth="1"/>
    <col min="6657" max="6659" width="7" style="4" customWidth="1"/>
    <col min="6660" max="6664" width="7.109375" style="4" customWidth="1"/>
    <col min="6665" max="6665" width="7" style="4" customWidth="1"/>
    <col min="6666" max="6669" width="10.109375" style="4" customWidth="1"/>
    <col min="6670" max="6670" width="0" style="4" hidden="1" customWidth="1"/>
    <col min="6671" max="6902" width="9.109375" style="4"/>
    <col min="6903" max="6903" width="4" style="4" customWidth="1"/>
    <col min="6904" max="6904" width="4.5546875" style="4" customWidth="1"/>
    <col min="6905" max="6905" width="27" style="4" customWidth="1"/>
    <col min="6906" max="6906" width="9.21875" style="4" customWidth="1"/>
    <col min="6907" max="6907" width="10.5546875" style="4" customWidth="1"/>
    <col min="6908" max="6908" width="11.88671875" style="4" customWidth="1"/>
    <col min="6909" max="6909" width="10.109375" style="4" customWidth="1"/>
    <col min="6910" max="6911" width="7" style="4" customWidth="1"/>
    <col min="6912" max="6912" width="5.109375" style="4" customWidth="1"/>
    <col min="6913" max="6915" width="7" style="4" customWidth="1"/>
    <col min="6916" max="6920" width="7.109375" style="4" customWidth="1"/>
    <col min="6921" max="6921" width="7" style="4" customWidth="1"/>
    <col min="6922" max="6925" width="10.109375" style="4" customWidth="1"/>
    <col min="6926" max="6926" width="0" style="4" hidden="1" customWidth="1"/>
    <col min="6927" max="7158" width="9.109375" style="4"/>
    <col min="7159" max="7159" width="4" style="4" customWidth="1"/>
    <col min="7160" max="7160" width="4.5546875" style="4" customWidth="1"/>
    <col min="7161" max="7161" width="27" style="4" customWidth="1"/>
    <col min="7162" max="7162" width="9.21875" style="4" customWidth="1"/>
    <col min="7163" max="7163" width="10.5546875" style="4" customWidth="1"/>
    <col min="7164" max="7164" width="11.88671875" style="4" customWidth="1"/>
    <col min="7165" max="7165" width="10.109375" style="4" customWidth="1"/>
    <col min="7166" max="7167" width="7" style="4" customWidth="1"/>
    <col min="7168" max="7168" width="5.109375" style="4" customWidth="1"/>
    <col min="7169" max="7171" width="7" style="4" customWidth="1"/>
    <col min="7172" max="7176" width="7.109375" style="4" customWidth="1"/>
    <col min="7177" max="7177" width="7" style="4" customWidth="1"/>
    <col min="7178" max="7181" width="10.109375" style="4" customWidth="1"/>
    <col min="7182" max="7182" width="0" style="4" hidden="1" customWidth="1"/>
    <col min="7183" max="7414" width="9.109375" style="4"/>
    <col min="7415" max="7415" width="4" style="4" customWidth="1"/>
    <col min="7416" max="7416" width="4.5546875" style="4" customWidth="1"/>
    <col min="7417" max="7417" width="27" style="4" customWidth="1"/>
    <col min="7418" max="7418" width="9.21875" style="4" customWidth="1"/>
    <col min="7419" max="7419" width="10.5546875" style="4" customWidth="1"/>
    <col min="7420" max="7420" width="11.88671875" style="4" customWidth="1"/>
    <col min="7421" max="7421" width="10.109375" style="4" customWidth="1"/>
    <col min="7422" max="7423" width="7" style="4" customWidth="1"/>
    <col min="7424" max="7424" width="5.109375" style="4" customWidth="1"/>
    <col min="7425" max="7427" width="7" style="4" customWidth="1"/>
    <col min="7428" max="7432" width="7.109375" style="4" customWidth="1"/>
    <col min="7433" max="7433" width="7" style="4" customWidth="1"/>
    <col min="7434" max="7437" width="10.109375" style="4" customWidth="1"/>
    <col min="7438" max="7438" width="0" style="4" hidden="1" customWidth="1"/>
    <col min="7439" max="7670" width="9.109375" style="4"/>
    <col min="7671" max="7671" width="4" style="4" customWidth="1"/>
    <col min="7672" max="7672" width="4.5546875" style="4" customWidth="1"/>
    <col min="7673" max="7673" width="27" style="4" customWidth="1"/>
    <col min="7674" max="7674" width="9.21875" style="4" customWidth="1"/>
    <col min="7675" max="7675" width="10.5546875" style="4" customWidth="1"/>
    <col min="7676" max="7676" width="11.88671875" style="4" customWidth="1"/>
    <col min="7677" max="7677" width="10.109375" style="4" customWidth="1"/>
    <col min="7678" max="7679" width="7" style="4" customWidth="1"/>
    <col min="7680" max="7680" width="5.109375" style="4" customWidth="1"/>
    <col min="7681" max="7683" width="7" style="4" customWidth="1"/>
    <col min="7684" max="7688" width="7.109375" style="4" customWidth="1"/>
    <col min="7689" max="7689" width="7" style="4" customWidth="1"/>
    <col min="7690" max="7693" width="10.109375" style="4" customWidth="1"/>
    <col min="7694" max="7694" width="0" style="4" hidden="1" customWidth="1"/>
    <col min="7695" max="7926" width="9.109375" style="4"/>
    <col min="7927" max="7927" width="4" style="4" customWidth="1"/>
    <col min="7928" max="7928" width="4.5546875" style="4" customWidth="1"/>
    <col min="7929" max="7929" width="27" style="4" customWidth="1"/>
    <col min="7930" max="7930" width="9.21875" style="4" customWidth="1"/>
    <col min="7931" max="7931" width="10.5546875" style="4" customWidth="1"/>
    <col min="7932" max="7932" width="11.88671875" style="4" customWidth="1"/>
    <col min="7933" max="7933" width="10.109375" style="4" customWidth="1"/>
    <col min="7934" max="7935" width="7" style="4" customWidth="1"/>
    <col min="7936" max="7936" width="5.109375" style="4" customWidth="1"/>
    <col min="7937" max="7939" width="7" style="4" customWidth="1"/>
    <col min="7940" max="7944" width="7.109375" style="4" customWidth="1"/>
    <col min="7945" max="7945" width="7" style="4" customWidth="1"/>
    <col min="7946" max="7949" width="10.109375" style="4" customWidth="1"/>
    <col min="7950" max="7950" width="0" style="4" hidden="1" customWidth="1"/>
    <col min="7951" max="8182" width="9.109375" style="4"/>
    <col min="8183" max="8183" width="4" style="4" customWidth="1"/>
    <col min="8184" max="8184" width="4.5546875" style="4" customWidth="1"/>
    <col min="8185" max="8185" width="27" style="4" customWidth="1"/>
    <col min="8186" max="8186" width="9.21875" style="4" customWidth="1"/>
    <col min="8187" max="8187" width="10.5546875" style="4" customWidth="1"/>
    <col min="8188" max="8188" width="11.88671875" style="4" customWidth="1"/>
    <col min="8189" max="8189" width="10.109375" style="4" customWidth="1"/>
    <col min="8190" max="8191" width="7" style="4" customWidth="1"/>
    <col min="8192" max="8192" width="5.109375" style="4" customWidth="1"/>
    <col min="8193" max="8195" width="7" style="4" customWidth="1"/>
    <col min="8196" max="8200" width="7.109375" style="4" customWidth="1"/>
    <col min="8201" max="8201" width="7" style="4" customWidth="1"/>
    <col min="8202" max="8205" width="10.109375" style="4" customWidth="1"/>
    <col min="8206" max="8206" width="0" style="4" hidden="1" customWidth="1"/>
    <col min="8207" max="8438" width="9.109375" style="4"/>
    <col min="8439" max="8439" width="4" style="4" customWidth="1"/>
    <col min="8440" max="8440" width="4.5546875" style="4" customWidth="1"/>
    <col min="8441" max="8441" width="27" style="4" customWidth="1"/>
    <col min="8442" max="8442" width="9.21875" style="4" customWidth="1"/>
    <col min="8443" max="8443" width="10.5546875" style="4" customWidth="1"/>
    <col min="8444" max="8444" width="11.88671875" style="4" customWidth="1"/>
    <col min="8445" max="8445" width="10.109375" style="4" customWidth="1"/>
    <col min="8446" max="8447" width="7" style="4" customWidth="1"/>
    <col min="8448" max="8448" width="5.109375" style="4" customWidth="1"/>
    <col min="8449" max="8451" width="7" style="4" customWidth="1"/>
    <col min="8452" max="8456" width="7.109375" style="4" customWidth="1"/>
    <col min="8457" max="8457" width="7" style="4" customWidth="1"/>
    <col min="8458" max="8461" width="10.109375" style="4" customWidth="1"/>
    <col min="8462" max="8462" width="0" style="4" hidden="1" customWidth="1"/>
    <col min="8463" max="8694" width="9.109375" style="4"/>
    <col min="8695" max="8695" width="4" style="4" customWidth="1"/>
    <col min="8696" max="8696" width="4.5546875" style="4" customWidth="1"/>
    <col min="8697" max="8697" width="27" style="4" customWidth="1"/>
    <col min="8698" max="8698" width="9.21875" style="4" customWidth="1"/>
    <col min="8699" max="8699" width="10.5546875" style="4" customWidth="1"/>
    <col min="8700" max="8700" width="11.88671875" style="4" customWidth="1"/>
    <col min="8701" max="8701" width="10.109375" style="4" customWidth="1"/>
    <col min="8702" max="8703" width="7" style="4" customWidth="1"/>
    <col min="8704" max="8704" width="5.109375" style="4" customWidth="1"/>
    <col min="8705" max="8707" width="7" style="4" customWidth="1"/>
    <col min="8708" max="8712" width="7.109375" style="4" customWidth="1"/>
    <col min="8713" max="8713" width="7" style="4" customWidth="1"/>
    <col min="8714" max="8717" width="10.109375" style="4" customWidth="1"/>
    <col min="8718" max="8718" width="0" style="4" hidden="1" customWidth="1"/>
    <col min="8719" max="8950" width="9.109375" style="4"/>
    <col min="8951" max="8951" width="4" style="4" customWidth="1"/>
    <col min="8952" max="8952" width="4.5546875" style="4" customWidth="1"/>
    <col min="8953" max="8953" width="27" style="4" customWidth="1"/>
    <col min="8954" max="8954" width="9.21875" style="4" customWidth="1"/>
    <col min="8955" max="8955" width="10.5546875" style="4" customWidth="1"/>
    <col min="8956" max="8956" width="11.88671875" style="4" customWidth="1"/>
    <col min="8957" max="8957" width="10.109375" style="4" customWidth="1"/>
    <col min="8958" max="8959" width="7" style="4" customWidth="1"/>
    <col min="8960" max="8960" width="5.109375" style="4" customWidth="1"/>
    <col min="8961" max="8963" width="7" style="4" customWidth="1"/>
    <col min="8964" max="8968" width="7.109375" style="4" customWidth="1"/>
    <col min="8969" max="8969" width="7" style="4" customWidth="1"/>
    <col min="8970" max="8973" width="10.109375" style="4" customWidth="1"/>
    <col min="8974" max="8974" width="0" style="4" hidden="1" customWidth="1"/>
    <col min="8975" max="9206" width="9.109375" style="4"/>
    <col min="9207" max="9207" width="4" style="4" customWidth="1"/>
    <col min="9208" max="9208" width="4.5546875" style="4" customWidth="1"/>
    <col min="9209" max="9209" width="27" style="4" customWidth="1"/>
    <col min="9210" max="9210" width="9.21875" style="4" customWidth="1"/>
    <col min="9211" max="9211" width="10.5546875" style="4" customWidth="1"/>
    <col min="9212" max="9212" width="11.88671875" style="4" customWidth="1"/>
    <col min="9213" max="9213" width="10.109375" style="4" customWidth="1"/>
    <col min="9214" max="9215" width="7" style="4" customWidth="1"/>
    <col min="9216" max="9216" width="5.109375" style="4" customWidth="1"/>
    <col min="9217" max="9219" width="7" style="4" customWidth="1"/>
    <col min="9220" max="9224" width="7.109375" style="4" customWidth="1"/>
    <col min="9225" max="9225" width="7" style="4" customWidth="1"/>
    <col min="9226" max="9229" width="10.109375" style="4" customWidth="1"/>
    <col min="9230" max="9230" width="0" style="4" hidden="1" customWidth="1"/>
    <col min="9231" max="9462" width="9.109375" style="4"/>
    <col min="9463" max="9463" width="4" style="4" customWidth="1"/>
    <col min="9464" max="9464" width="4.5546875" style="4" customWidth="1"/>
    <col min="9465" max="9465" width="27" style="4" customWidth="1"/>
    <col min="9466" max="9466" width="9.21875" style="4" customWidth="1"/>
    <col min="9467" max="9467" width="10.5546875" style="4" customWidth="1"/>
    <col min="9468" max="9468" width="11.88671875" style="4" customWidth="1"/>
    <col min="9469" max="9469" width="10.109375" style="4" customWidth="1"/>
    <col min="9470" max="9471" width="7" style="4" customWidth="1"/>
    <col min="9472" max="9472" width="5.109375" style="4" customWidth="1"/>
    <col min="9473" max="9475" width="7" style="4" customWidth="1"/>
    <col min="9476" max="9480" width="7.109375" style="4" customWidth="1"/>
    <col min="9481" max="9481" width="7" style="4" customWidth="1"/>
    <col min="9482" max="9485" width="10.109375" style="4" customWidth="1"/>
    <col min="9486" max="9486" width="0" style="4" hidden="1" customWidth="1"/>
    <col min="9487" max="9718" width="9.109375" style="4"/>
    <col min="9719" max="9719" width="4" style="4" customWidth="1"/>
    <col min="9720" max="9720" width="4.5546875" style="4" customWidth="1"/>
    <col min="9721" max="9721" width="27" style="4" customWidth="1"/>
    <col min="9722" max="9722" width="9.21875" style="4" customWidth="1"/>
    <col min="9723" max="9723" width="10.5546875" style="4" customWidth="1"/>
    <col min="9724" max="9724" width="11.88671875" style="4" customWidth="1"/>
    <col min="9725" max="9725" width="10.109375" style="4" customWidth="1"/>
    <col min="9726" max="9727" width="7" style="4" customWidth="1"/>
    <col min="9728" max="9728" width="5.109375" style="4" customWidth="1"/>
    <col min="9729" max="9731" width="7" style="4" customWidth="1"/>
    <col min="9732" max="9736" width="7.109375" style="4" customWidth="1"/>
    <col min="9737" max="9737" width="7" style="4" customWidth="1"/>
    <col min="9738" max="9741" width="10.109375" style="4" customWidth="1"/>
    <col min="9742" max="9742" width="0" style="4" hidden="1" customWidth="1"/>
    <col min="9743" max="9974" width="9.109375" style="4"/>
    <col min="9975" max="9975" width="4" style="4" customWidth="1"/>
    <col min="9976" max="9976" width="4.5546875" style="4" customWidth="1"/>
    <col min="9977" max="9977" width="27" style="4" customWidth="1"/>
    <col min="9978" max="9978" width="9.21875" style="4" customWidth="1"/>
    <col min="9979" max="9979" width="10.5546875" style="4" customWidth="1"/>
    <col min="9980" max="9980" width="11.88671875" style="4" customWidth="1"/>
    <col min="9981" max="9981" width="10.109375" style="4" customWidth="1"/>
    <col min="9982" max="9983" width="7" style="4" customWidth="1"/>
    <col min="9984" max="9984" width="5.109375" style="4" customWidth="1"/>
    <col min="9985" max="9987" width="7" style="4" customWidth="1"/>
    <col min="9988" max="9992" width="7.109375" style="4" customWidth="1"/>
    <col min="9993" max="9993" width="7" style="4" customWidth="1"/>
    <col min="9994" max="9997" width="10.109375" style="4" customWidth="1"/>
    <col min="9998" max="9998" width="0" style="4" hidden="1" customWidth="1"/>
    <col min="9999" max="10230" width="9.109375" style="4"/>
    <col min="10231" max="10231" width="4" style="4" customWidth="1"/>
    <col min="10232" max="10232" width="4.5546875" style="4" customWidth="1"/>
    <col min="10233" max="10233" width="27" style="4" customWidth="1"/>
    <col min="10234" max="10234" width="9.21875" style="4" customWidth="1"/>
    <col min="10235" max="10235" width="10.5546875" style="4" customWidth="1"/>
    <col min="10236" max="10236" width="11.88671875" style="4" customWidth="1"/>
    <col min="10237" max="10237" width="10.109375" style="4" customWidth="1"/>
    <col min="10238" max="10239" width="7" style="4" customWidth="1"/>
    <col min="10240" max="10240" width="5.109375" style="4" customWidth="1"/>
    <col min="10241" max="10243" width="7" style="4" customWidth="1"/>
    <col min="10244" max="10248" width="7.109375" style="4" customWidth="1"/>
    <col min="10249" max="10249" width="7" style="4" customWidth="1"/>
    <col min="10250" max="10253" width="10.109375" style="4" customWidth="1"/>
    <col min="10254" max="10254" width="0" style="4" hidden="1" customWidth="1"/>
    <col min="10255" max="10486" width="9.109375" style="4"/>
    <col min="10487" max="10487" width="4" style="4" customWidth="1"/>
    <col min="10488" max="10488" width="4.5546875" style="4" customWidth="1"/>
    <col min="10489" max="10489" width="27" style="4" customWidth="1"/>
    <col min="10490" max="10490" width="9.21875" style="4" customWidth="1"/>
    <col min="10491" max="10491" width="10.5546875" style="4" customWidth="1"/>
    <col min="10492" max="10492" width="11.88671875" style="4" customWidth="1"/>
    <col min="10493" max="10493" width="10.109375" style="4" customWidth="1"/>
    <col min="10494" max="10495" width="7" style="4" customWidth="1"/>
    <col min="10496" max="10496" width="5.109375" style="4" customWidth="1"/>
    <col min="10497" max="10499" width="7" style="4" customWidth="1"/>
    <col min="10500" max="10504" width="7.109375" style="4" customWidth="1"/>
    <col min="10505" max="10505" width="7" style="4" customWidth="1"/>
    <col min="10506" max="10509" width="10.109375" style="4" customWidth="1"/>
    <col min="10510" max="10510" width="0" style="4" hidden="1" customWidth="1"/>
    <col min="10511" max="10742" width="9.109375" style="4"/>
    <col min="10743" max="10743" width="4" style="4" customWidth="1"/>
    <col min="10744" max="10744" width="4.5546875" style="4" customWidth="1"/>
    <col min="10745" max="10745" width="27" style="4" customWidth="1"/>
    <col min="10746" max="10746" width="9.21875" style="4" customWidth="1"/>
    <col min="10747" max="10747" width="10.5546875" style="4" customWidth="1"/>
    <col min="10748" max="10748" width="11.88671875" style="4" customWidth="1"/>
    <col min="10749" max="10749" width="10.109375" style="4" customWidth="1"/>
    <col min="10750" max="10751" width="7" style="4" customWidth="1"/>
    <col min="10752" max="10752" width="5.109375" style="4" customWidth="1"/>
    <col min="10753" max="10755" width="7" style="4" customWidth="1"/>
    <col min="10756" max="10760" width="7.109375" style="4" customWidth="1"/>
    <col min="10761" max="10761" width="7" style="4" customWidth="1"/>
    <col min="10762" max="10765" width="10.109375" style="4" customWidth="1"/>
    <col min="10766" max="10766" width="0" style="4" hidden="1" customWidth="1"/>
    <col min="10767" max="10998" width="9.109375" style="4"/>
    <col min="10999" max="10999" width="4" style="4" customWidth="1"/>
    <col min="11000" max="11000" width="4.5546875" style="4" customWidth="1"/>
    <col min="11001" max="11001" width="27" style="4" customWidth="1"/>
    <col min="11002" max="11002" width="9.21875" style="4" customWidth="1"/>
    <col min="11003" max="11003" width="10.5546875" style="4" customWidth="1"/>
    <col min="11004" max="11004" width="11.88671875" style="4" customWidth="1"/>
    <col min="11005" max="11005" width="10.109375" style="4" customWidth="1"/>
    <col min="11006" max="11007" width="7" style="4" customWidth="1"/>
    <col min="11008" max="11008" width="5.109375" style="4" customWidth="1"/>
    <col min="11009" max="11011" width="7" style="4" customWidth="1"/>
    <col min="11012" max="11016" width="7.109375" style="4" customWidth="1"/>
    <col min="11017" max="11017" width="7" style="4" customWidth="1"/>
    <col min="11018" max="11021" width="10.109375" style="4" customWidth="1"/>
    <col min="11022" max="11022" width="0" style="4" hidden="1" customWidth="1"/>
    <col min="11023" max="11254" width="9.109375" style="4"/>
    <col min="11255" max="11255" width="4" style="4" customWidth="1"/>
    <col min="11256" max="11256" width="4.5546875" style="4" customWidth="1"/>
    <col min="11257" max="11257" width="27" style="4" customWidth="1"/>
    <col min="11258" max="11258" width="9.21875" style="4" customWidth="1"/>
    <col min="11259" max="11259" width="10.5546875" style="4" customWidth="1"/>
    <col min="11260" max="11260" width="11.88671875" style="4" customWidth="1"/>
    <col min="11261" max="11261" width="10.109375" style="4" customWidth="1"/>
    <col min="11262" max="11263" width="7" style="4" customWidth="1"/>
    <col min="11264" max="11264" width="5.109375" style="4" customWidth="1"/>
    <col min="11265" max="11267" width="7" style="4" customWidth="1"/>
    <col min="11268" max="11272" width="7.109375" style="4" customWidth="1"/>
    <col min="11273" max="11273" width="7" style="4" customWidth="1"/>
    <col min="11274" max="11277" width="10.109375" style="4" customWidth="1"/>
    <col min="11278" max="11278" width="0" style="4" hidden="1" customWidth="1"/>
    <col min="11279" max="11510" width="9.109375" style="4"/>
    <col min="11511" max="11511" width="4" style="4" customWidth="1"/>
    <col min="11512" max="11512" width="4.5546875" style="4" customWidth="1"/>
    <col min="11513" max="11513" width="27" style="4" customWidth="1"/>
    <col min="11514" max="11514" width="9.21875" style="4" customWidth="1"/>
    <col min="11515" max="11515" width="10.5546875" style="4" customWidth="1"/>
    <col min="11516" max="11516" width="11.88671875" style="4" customWidth="1"/>
    <col min="11517" max="11517" width="10.109375" style="4" customWidth="1"/>
    <col min="11518" max="11519" width="7" style="4" customWidth="1"/>
    <col min="11520" max="11520" width="5.109375" style="4" customWidth="1"/>
    <col min="11521" max="11523" width="7" style="4" customWidth="1"/>
    <col min="11524" max="11528" width="7.109375" style="4" customWidth="1"/>
    <col min="11529" max="11529" width="7" style="4" customWidth="1"/>
    <col min="11530" max="11533" width="10.109375" style="4" customWidth="1"/>
    <col min="11534" max="11534" width="0" style="4" hidden="1" customWidth="1"/>
    <col min="11535" max="11766" width="9.109375" style="4"/>
    <col min="11767" max="11767" width="4" style="4" customWidth="1"/>
    <col min="11768" max="11768" width="4.5546875" style="4" customWidth="1"/>
    <col min="11769" max="11769" width="27" style="4" customWidth="1"/>
    <col min="11770" max="11770" width="9.21875" style="4" customWidth="1"/>
    <col min="11771" max="11771" width="10.5546875" style="4" customWidth="1"/>
    <col min="11772" max="11772" width="11.88671875" style="4" customWidth="1"/>
    <col min="11773" max="11773" width="10.109375" style="4" customWidth="1"/>
    <col min="11774" max="11775" width="7" style="4" customWidth="1"/>
    <col min="11776" max="11776" width="5.109375" style="4" customWidth="1"/>
    <col min="11777" max="11779" width="7" style="4" customWidth="1"/>
    <col min="11780" max="11784" width="7.109375" style="4" customWidth="1"/>
    <col min="11785" max="11785" width="7" style="4" customWidth="1"/>
    <col min="11786" max="11789" width="10.109375" style="4" customWidth="1"/>
    <col min="11790" max="11790" width="0" style="4" hidden="1" customWidth="1"/>
    <col min="11791" max="12022" width="9.109375" style="4"/>
    <col min="12023" max="12023" width="4" style="4" customWidth="1"/>
    <col min="12024" max="12024" width="4.5546875" style="4" customWidth="1"/>
    <col min="12025" max="12025" width="27" style="4" customWidth="1"/>
    <col min="12026" max="12026" width="9.21875" style="4" customWidth="1"/>
    <col min="12027" max="12027" width="10.5546875" style="4" customWidth="1"/>
    <col min="12028" max="12028" width="11.88671875" style="4" customWidth="1"/>
    <col min="12029" max="12029" width="10.109375" style="4" customWidth="1"/>
    <col min="12030" max="12031" width="7" style="4" customWidth="1"/>
    <col min="12032" max="12032" width="5.109375" style="4" customWidth="1"/>
    <col min="12033" max="12035" width="7" style="4" customWidth="1"/>
    <col min="12036" max="12040" width="7.109375" style="4" customWidth="1"/>
    <col min="12041" max="12041" width="7" style="4" customWidth="1"/>
    <col min="12042" max="12045" width="10.109375" style="4" customWidth="1"/>
    <col min="12046" max="12046" width="0" style="4" hidden="1" customWidth="1"/>
    <col min="12047" max="12278" width="9.109375" style="4"/>
    <col min="12279" max="12279" width="4" style="4" customWidth="1"/>
    <col min="12280" max="12280" width="4.5546875" style="4" customWidth="1"/>
    <col min="12281" max="12281" width="27" style="4" customWidth="1"/>
    <col min="12282" max="12282" width="9.21875" style="4" customWidth="1"/>
    <col min="12283" max="12283" width="10.5546875" style="4" customWidth="1"/>
    <col min="12284" max="12284" width="11.88671875" style="4" customWidth="1"/>
    <col min="12285" max="12285" width="10.109375" style="4" customWidth="1"/>
    <col min="12286" max="12287" width="7" style="4" customWidth="1"/>
    <col min="12288" max="12288" width="5.109375" style="4" customWidth="1"/>
    <col min="12289" max="12291" width="7" style="4" customWidth="1"/>
    <col min="12292" max="12296" width="7.109375" style="4" customWidth="1"/>
    <col min="12297" max="12297" width="7" style="4" customWidth="1"/>
    <col min="12298" max="12301" width="10.109375" style="4" customWidth="1"/>
    <col min="12302" max="12302" width="0" style="4" hidden="1" customWidth="1"/>
    <col min="12303" max="12534" width="9.109375" style="4"/>
    <col min="12535" max="12535" width="4" style="4" customWidth="1"/>
    <col min="12536" max="12536" width="4.5546875" style="4" customWidth="1"/>
    <col min="12537" max="12537" width="27" style="4" customWidth="1"/>
    <col min="12538" max="12538" width="9.21875" style="4" customWidth="1"/>
    <col min="12539" max="12539" width="10.5546875" style="4" customWidth="1"/>
    <col min="12540" max="12540" width="11.88671875" style="4" customWidth="1"/>
    <col min="12541" max="12541" width="10.109375" style="4" customWidth="1"/>
    <col min="12542" max="12543" width="7" style="4" customWidth="1"/>
    <col min="12544" max="12544" width="5.109375" style="4" customWidth="1"/>
    <col min="12545" max="12547" width="7" style="4" customWidth="1"/>
    <col min="12548" max="12552" width="7.109375" style="4" customWidth="1"/>
    <col min="12553" max="12553" width="7" style="4" customWidth="1"/>
    <col min="12554" max="12557" width="10.109375" style="4" customWidth="1"/>
    <col min="12558" max="12558" width="0" style="4" hidden="1" customWidth="1"/>
    <col min="12559" max="12790" width="9.109375" style="4"/>
    <col min="12791" max="12791" width="4" style="4" customWidth="1"/>
    <col min="12792" max="12792" width="4.5546875" style="4" customWidth="1"/>
    <col min="12793" max="12793" width="27" style="4" customWidth="1"/>
    <col min="12794" max="12794" width="9.21875" style="4" customWidth="1"/>
    <col min="12795" max="12795" width="10.5546875" style="4" customWidth="1"/>
    <col min="12796" max="12796" width="11.88671875" style="4" customWidth="1"/>
    <col min="12797" max="12797" width="10.109375" style="4" customWidth="1"/>
    <col min="12798" max="12799" width="7" style="4" customWidth="1"/>
    <col min="12800" max="12800" width="5.109375" style="4" customWidth="1"/>
    <col min="12801" max="12803" width="7" style="4" customWidth="1"/>
    <col min="12804" max="12808" width="7.109375" style="4" customWidth="1"/>
    <col min="12809" max="12809" width="7" style="4" customWidth="1"/>
    <col min="12810" max="12813" width="10.109375" style="4" customWidth="1"/>
    <col min="12814" max="12814" width="0" style="4" hidden="1" customWidth="1"/>
    <col min="12815" max="13046" width="9.109375" style="4"/>
    <col min="13047" max="13047" width="4" style="4" customWidth="1"/>
    <col min="13048" max="13048" width="4.5546875" style="4" customWidth="1"/>
    <col min="13049" max="13049" width="27" style="4" customWidth="1"/>
    <col min="13050" max="13050" width="9.21875" style="4" customWidth="1"/>
    <col min="13051" max="13051" width="10.5546875" style="4" customWidth="1"/>
    <col min="13052" max="13052" width="11.88671875" style="4" customWidth="1"/>
    <col min="13053" max="13053" width="10.109375" style="4" customWidth="1"/>
    <col min="13054" max="13055" width="7" style="4" customWidth="1"/>
    <col min="13056" max="13056" width="5.109375" style="4" customWidth="1"/>
    <col min="13057" max="13059" width="7" style="4" customWidth="1"/>
    <col min="13060" max="13064" width="7.109375" style="4" customWidth="1"/>
    <col min="13065" max="13065" width="7" style="4" customWidth="1"/>
    <col min="13066" max="13069" width="10.109375" style="4" customWidth="1"/>
    <col min="13070" max="13070" width="0" style="4" hidden="1" customWidth="1"/>
    <col min="13071" max="13302" width="9.109375" style="4"/>
    <col min="13303" max="13303" width="4" style="4" customWidth="1"/>
    <col min="13304" max="13304" width="4.5546875" style="4" customWidth="1"/>
    <col min="13305" max="13305" width="27" style="4" customWidth="1"/>
    <col min="13306" max="13306" width="9.21875" style="4" customWidth="1"/>
    <col min="13307" max="13307" width="10.5546875" style="4" customWidth="1"/>
    <col min="13308" max="13308" width="11.88671875" style="4" customWidth="1"/>
    <col min="13309" max="13309" width="10.109375" style="4" customWidth="1"/>
    <col min="13310" max="13311" width="7" style="4" customWidth="1"/>
    <col min="13312" max="13312" width="5.109375" style="4" customWidth="1"/>
    <col min="13313" max="13315" width="7" style="4" customWidth="1"/>
    <col min="13316" max="13320" width="7.109375" style="4" customWidth="1"/>
    <col min="13321" max="13321" width="7" style="4" customWidth="1"/>
    <col min="13322" max="13325" width="10.109375" style="4" customWidth="1"/>
    <col min="13326" max="13326" width="0" style="4" hidden="1" customWidth="1"/>
    <col min="13327" max="13558" width="9.109375" style="4"/>
    <col min="13559" max="13559" width="4" style="4" customWidth="1"/>
    <col min="13560" max="13560" width="4.5546875" style="4" customWidth="1"/>
    <col min="13561" max="13561" width="27" style="4" customWidth="1"/>
    <col min="13562" max="13562" width="9.21875" style="4" customWidth="1"/>
    <col min="13563" max="13563" width="10.5546875" style="4" customWidth="1"/>
    <col min="13564" max="13564" width="11.88671875" style="4" customWidth="1"/>
    <col min="13565" max="13565" width="10.109375" style="4" customWidth="1"/>
    <col min="13566" max="13567" width="7" style="4" customWidth="1"/>
    <col min="13568" max="13568" width="5.109375" style="4" customWidth="1"/>
    <col min="13569" max="13571" width="7" style="4" customWidth="1"/>
    <col min="13572" max="13576" width="7.109375" style="4" customWidth="1"/>
    <col min="13577" max="13577" width="7" style="4" customWidth="1"/>
    <col min="13578" max="13581" width="10.109375" style="4" customWidth="1"/>
    <col min="13582" max="13582" width="0" style="4" hidden="1" customWidth="1"/>
    <col min="13583" max="13814" width="9.109375" style="4"/>
    <col min="13815" max="13815" width="4" style="4" customWidth="1"/>
    <col min="13816" max="13816" width="4.5546875" style="4" customWidth="1"/>
    <col min="13817" max="13817" width="27" style="4" customWidth="1"/>
    <col min="13818" max="13818" width="9.21875" style="4" customWidth="1"/>
    <col min="13819" max="13819" width="10.5546875" style="4" customWidth="1"/>
    <col min="13820" max="13820" width="11.88671875" style="4" customWidth="1"/>
    <col min="13821" max="13821" width="10.109375" style="4" customWidth="1"/>
    <col min="13822" max="13823" width="7" style="4" customWidth="1"/>
    <col min="13824" max="13824" width="5.109375" style="4" customWidth="1"/>
    <col min="13825" max="13827" width="7" style="4" customWidth="1"/>
    <col min="13828" max="13832" width="7.109375" style="4" customWidth="1"/>
    <col min="13833" max="13833" width="7" style="4" customWidth="1"/>
    <col min="13834" max="13837" width="10.109375" style="4" customWidth="1"/>
    <col min="13838" max="13838" width="0" style="4" hidden="1" customWidth="1"/>
    <col min="13839" max="14070" width="9.109375" style="4"/>
    <col min="14071" max="14071" width="4" style="4" customWidth="1"/>
    <col min="14072" max="14072" width="4.5546875" style="4" customWidth="1"/>
    <col min="14073" max="14073" width="27" style="4" customWidth="1"/>
    <col min="14074" max="14074" width="9.21875" style="4" customWidth="1"/>
    <col min="14075" max="14075" width="10.5546875" style="4" customWidth="1"/>
    <col min="14076" max="14076" width="11.88671875" style="4" customWidth="1"/>
    <col min="14077" max="14077" width="10.109375" style="4" customWidth="1"/>
    <col min="14078" max="14079" width="7" style="4" customWidth="1"/>
    <col min="14080" max="14080" width="5.109375" style="4" customWidth="1"/>
    <col min="14081" max="14083" width="7" style="4" customWidth="1"/>
    <col min="14084" max="14088" width="7.109375" style="4" customWidth="1"/>
    <col min="14089" max="14089" width="7" style="4" customWidth="1"/>
    <col min="14090" max="14093" width="10.109375" style="4" customWidth="1"/>
    <col min="14094" max="14094" width="0" style="4" hidden="1" customWidth="1"/>
    <col min="14095" max="14326" width="9.109375" style="4"/>
    <col min="14327" max="14327" width="4" style="4" customWidth="1"/>
    <col min="14328" max="14328" width="4.5546875" style="4" customWidth="1"/>
    <col min="14329" max="14329" width="27" style="4" customWidth="1"/>
    <col min="14330" max="14330" width="9.21875" style="4" customWidth="1"/>
    <col min="14331" max="14331" width="10.5546875" style="4" customWidth="1"/>
    <col min="14332" max="14332" width="11.88671875" style="4" customWidth="1"/>
    <col min="14333" max="14333" width="10.109375" style="4" customWidth="1"/>
    <col min="14334" max="14335" width="7" style="4" customWidth="1"/>
    <col min="14336" max="14336" width="5.109375" style="4" customWidth="1"/>
    <col min="14337" max="14339" width="7" style="4" customWidth="1"/>
    <col min="14340" max="14344" width="7.109375" style="4" customWidth="1"/>
    <col min="14345" max="14345" width="7" style="4" customWidth="1"/>
    <col min="14346" max="14349" width="10.109375" style="4" customWidth="1"/>
    <col min="14350" max="14350" width="0" style="4" hidden="1" customWidth="1"/>
    <col min="14351" max="14582" width="9.109375" style="4"/>
    <col min="14583" max="14583" width="4" style="4" customWidth="1"/>
    <col min="14584" max="14584" width="4.5546875" style="4" customWidth="1"/>
    <col min="14585" max="14585" width="27" style="4" customWidth="1"/>
    <col min="14586" max="14586" width="9.21875" style="4" customWidth="1"/>
    <col min="14587" max="14587" width="10.5546875" style="4" customWidth="1"/>
    <col min="14588" max="14588" width="11.88671875" style="4" customWidth="1"/>
    <col min="14589" max="14589" width="10.109375" style="4" customWidth="1"/>
    <col min="14590" max="14591" width="7" style="4" customWidth="1"/>
    <col min="14592" max="14592" width="5.109375" style="4" customWidth="1"/>
    <col min="14593" max="14595" width="7" style="4" customWidth="1"/>
    <col min="14596" max="14600" width="7.109375" style="4" customWidth="1"/>
    <col min="14601" max="14601" width="7" style="4" customWidth="1"/>
    <col min="14602" max="14605" width="10.109375" style="4" customWidth="1"/>
    <col min="14606" max="14606" width="0" style="4" hidden="1" customWidth="1"/>
    <col min="14607" max="14838" width="9.109375" style="4"/>
    <col min="14839" max="14839" width="4" style="4" customWidth="1"/>
    <col min="14840" max="14840" width="4.5546875" style="4" customWidth="1"/>
    <col min="14841" max="14841" width="27" style="4" customWidth="1"/>
    <col min="14842" max="14842" width="9.21875" style="4" customWidth="1"/>
    <col min="14843" max="14843" width="10.5546875" style="4" customWidth="1"/>
    <col min="14844" max="14844" width="11.88671875" style="4" customWidth="1"/>
    <col min="14845" max="14845" width="10.109375" style="4" customWidth="1"/>
    <col min="14846" max="14847" width="7" style="4" customWidth="1"/>
    <col min="14848" max="14848" width="5.109375" style="4" customWidth="1"/>
    <col min="14849" max="14851" width="7" style="4" customWidth="1"/>
    <col min="14852" max="14856" width="7.109375" style="4" customWidth="1"/>
    <col min="14857" max="14857" width="7" style="4" customWidth="1"/>
    <col min="14858" max="14861" width="10.109375" style="4" customWidth="1"/>
    <col min="14862" max="14862" width="0" style="4" hidden="1" customWidth="1"/>
    <col min="14863" max="15094" width="9.109375" style="4"/>
    <col min="15095" max="15095" width="4" style="4" customWidth="1"/>
    <col min="15096" max="15096" width="4.5546875" style="4" customWidth="1"/>
    <col min="15097" max="15097" width="27" style="4" customWidth="1"/>
    <col min="15098" max="15098" width="9.21875" style="4" customWidth="1"/>
    <col min="15099" max="15099" width="10.5546875" style="4" customWidth="1"/>
    <col min="15100" max="15100" width="11.88671875" style="4" customWidth="1"/>
    <col min="15101" max="15101" width="10.109375" style="4" customWidth="1"/>
    <col min="15102" max="15103" width="7" style="4" customWidth="1"/>
    <col min="15104" max="15104" width="5.109375" style="4" customWidth="1"/>
    <col min="15105" max="15107" width="7" style="4" customWidth="1"/>
    <col min="15108" max="15112" width="7.109375" style="4" customWidth="1"/>
    <col min="15113" max="15113" width="7" style="4" customWidth="1"/>
    <col min="15114" max="15117" width="10.109375" style="4" customWidth="1"/>
    <col min="15118" max="15118" width="0" style="4" hidden="1" customWidth="1"/>
    <col min="15119" max="15350" width="9.109375" style="4"/>
    <col min="15351" max="15351" width="4" style="4" customWidth="1"/>
    <col min="15352" max="15352" width="4.5546875" style="4" customWidth="1"/>
    <col min="15353" max="15353" width="27" style="4" customWidth="1"/>
    <col min="15354" max="15354" width="9.21875" style="4" customWidth="1"/>
    <col min="15355" max="15355" width="10.5546875" style="4" customWidth="1"/>
    <col min="15356" max="15356" width="11.88671875" style="4" customWidth="1"/>
    <col min="15357" max="15357" width="10.109375" style="4" customWidth="1"/>
    <col min="15358" max="15359" width="7" style="4" customWidth="1"/>
    <col min="15360" max="15360" width="5.109375" style="4" customWidth="1"/>
    <col min="15361" max="15363" width="7" style="4" customWidth="1"/>
    <col min="15364" max="15368" width="7.109375" style="4" customWidth="1"/>
    <col min="15369" max="15369" width="7" style="4" customWidth="1"/>
    <col min="15370" max="15373" width="10.109375" style="4" customWidth="1"/>
    <col min="15374" max="15374" width="0" style="4" hidden="1" customWidth="1"/>
    <col min="15375" max="15606" width="9.109375" style="4"/>
    <col min="15607" max="15607" width="4" style="4" customWidth="1"/>
    <col min="15608" max="15608" width="4.5546875" style="4" customWidth="1"/>
    <col min="15609" max="15609" width="27" style="4" customWidth="1"/>
    <col min="15610" max="15610" width="9.21875" style="4" customWidth="1"/>
    <col min="15611" max="15611" width="10.5546875" style="4" customWidth="1"/>
    <col min="15612" max="15612" width="11.88671875" style="4" customWidth="1"/>
    <col min="15613" max="15613" width="10.109375" style="4" customWidth="1"/>
    <col min="15614" max="15615" width="7" style="4" customWidth="1"/>
    <col min="15616" max="15616" width="5.109375" style="4" customWidth="1"/>
    <col min="15617" max="15619" width="7" style="4" customWidth="1"/>
    <col min="15620" max="15624" width="7.109375" style="4" customWidth="1"/>
    <col min="15625" max="15625" width="7" style="4" customWidth="1"/>
    <col min="15626" max="15629" width="10.109375" style="4" customWidth="1"/>
    <col min="15630" max="15630" width="0" style="4" hidden="1" customWidth="1"/>
    <col min="15631" max="15862" width="9.109375" style="4"/>
    <col min="15863" max="15863" width="4" style="4" customWidth="1"/>
    <col min="15864" max="15864" width="4.5546875" style="4" customWidth="1"/>
    <col min="15865" max="15865" width="27" style="4" customWidth="1"/>
    <col min="15866" max="15866" width="9.21875" style="4" customWidth="1"/>
    <col min="15867" max="15867" width="10.5546875" style="4" customWidth="1"/>
    <col min="15868" max="15868" width="11.88671875" style="4" customWidth="1"/>
    <col min="15869" max="15869" width="10.109375" style="4" customWidth="1"/>
    <col min="15870" max="15871" width="7" style="4" customWidth="1"/>
    <col min="15872" max="15872" width="5.109375" style="4" customWidth="1"/>
    <col min="15873" max="15875" width="7" style="4" customWidth="1"/>
    <col min="15876" max="15880" width="7.109375" style="4" customWidth="1"/>
    <col min="15881" max="15881" width="7" style="4" customWidth="1"/>
    <col min="15882" max="15885" width="10.109375" style="4" customWidth="1"/>
    <col min="15886" max="15886" width="0" style="4" hidden="1" customWidth="1"/>
    <col min="15887" max="16118" width="9.109375" style="4"/>
    <col min="16119" max="16119" width="4" style="4" customWidth="1"/>
    <col min="16120" max="16120" width="4.5546875" style="4" customWidth="1"/>
    <col min="16121" max="16121" width="27" style="4" customWidth="1"/>
    <col min="16122" max="16122" width="9.21875" style="4" customWidth="1"/>
    <col min="16123" max="16123" width="10.5546875" style="4" customWidth="1"/>
    <col min="16124" max="16124" width="11.88671875" style="4" customWidth="1"/>
    <col min="16125" max="16125" width="10.109375" style="4" customWidth="1"/>
    <col min="16126" max="16127" width="7" style="4" customWidth="1"/>
    <col min="16128" max="16128" width="5.109375" style="4" customWidth="1"/>
    <col min="16129" max="16131" width="7" style="4" customWidth="1"/>
    <col min="16132" max="16136" width="7.109375" style="4" customWidth="1"/>
    <col min="16137" max="16137" width="7" style="4" customWidth="1"/>
    <col min="16138" max="16141" width="10.109375" style="4" customWidth="1"/>
    <col min="16142" max="16142" width="0" style="4" hidden="1" customWidth="1"/>
    <col min="16143" max="16384" width="9.109375" style="4"/>
  </cols>
  <sheetData>
    <row r="1" spans="1:22" s="10" customFormat="1" ht="13.2" x14ac:dyDescent="0.25">
      <c r="A1" s="133" t="s">
        <v>15</v>
      </c>
      <c r="B1" s="133"/>
      <c r="C1" s="133"/>
      <c r="D1" s="134"/>
      <c r="E1" s="134"/>
      <c r="F1" s="135"/>
      <c r="G1" s="134"/>
      <c r="H1" s="134"/>
      <c r="I1" s="134"/>
      <c r="J1" s="134"/>
      <c r="K1" s="136"/>
      <c r="L1" s="136"/>
      <c r="M1" s="136"/>
      <c r="N1" s="137" t="s">
        <v>16</v>
      </c>
      <c r="O1" s="137"/>
      <c r="P1" s="137"/>
      <c r="Q1" s="137"/>
      <c r="R1" s="137"/>
      <c r="S1" s="137"/>
      <c r="T1" s="137"/>
      <c r="U1" s="137"/>
      <c r="V1" s="137"/>
    </row>
    <row r="2" spans="1:22" ht="13.2" x14ac:dyDescent="0.25">
      <c r="A2" s="138" t="s">
        <v>35</v>
      </c>
      <c r="B2" s="138"/>
      <c r="C2" s="138"/>
      <c r="D2" s="134"/>
      <c r="E2" s="134"/>
      <c r="F2" s="135"/>
      <c r="G2" s="139"/>
      <c r="H2" s="139"/>
      <c r="I2" s="139"/>
      <c r="J2" s="139"/>
      <c r="K2" s="139"/>
      <c r="L2" s="136"/>
      <c r="M2" s="136"/>
      <c r="N2" s="137" t="s">
        <v>14</v>
      </c>
      <c r="O2" s="137"/>
      <c r="P2" s="137"/>
      <c r="Q2" s="137"/>
      <c r="R2" s="137"/>
      <c r="S2" s="137"/>
      <c r="T2" s="137"/>
      <c r="U2" s="137"/>
      <c r="V2" s="137"/>
    </row>
    <row r="3" spans="1:22" x14ac:dyDescent="0.25">
      <c r="A3" s="21"/>
      <c r="B3" s="21"/>
      <c r="C3" s="21"/>
      <c r="D3" s="21"/>
      <c r="E3" s="21"/>
      <c r="G3" s="21"/>
      <c r="H3" s="21"/>
      <c r="I3" s="21"/>
      <c r="K3" s="21"/>
      <c r="L3" s="21"/>
    </row>
    <row r="4" spans="1:22" ht="17.399999999999999" x14ac:dyDescent="0.3">
      <c r="A4" s="129" t="s">
        <v>726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</row>
    <row r="5" spans="1:22" ht="15.6" x14ac:dyDescent="0.3">
      <c r="A5" s="132" t="s">
        <v>725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</row>
    <row r="6" spans="1:22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22" ht="12" customHeight="1" x14ac:dyDescent="0.25">
      <c r="A7" s="21"/>
      <c r="B7" s="21"/>
      <c r="C7" s="10"/>
      <c r="D7" s="21"/>
      <c r="E7" s="21"/>
      <c r="G7" s="21"/>
      <c r="H7" s="21"/>
      <c r="I7" s="21"/>
      <c r="O7" s="17"/>
      <c r="P7" s="17"/>
      <c r="Q7" s="4"/>
      <c r="R7" s="4"/>
      <c r="T7" s="64"/>
      <c r="U7" s="64"/>
      <c r="V7" s="64"/>
    </row>
    <row r="8" spans="1:22" ht="67.5" customHeight="1" x14ac:dyDescent="0.25">
      <c r="A8" s="61" t="s">
        <v>17</v>
      </c>
      <c r="B8" s="61"/>
      <c r="C8" s="61" t="s">
        <v>19</v>
      </c>
      <c r="D8" s="61" t="s">
        <v>20</v>
      </c>
      <c r="E8" s="61"/>
      <c r="F8" s="61" t="s">
        <v>21</v>
      </c>
      <c r="G8" s="61" t="s">
        <v>266</v>
      </c>
      <c r="H8" s="61" t="s">
        <v>267</v>
      </c>
      <c r="I8" s="61"/>
      <c r="J8" s="61"/>
      <c r="K8" s="61" t="s">
        <v>58</v>
      </c>
      <c r="L8" s="61" t="s">
        <v>268</v>
      </c>
      <c r="M8" s="62" t="s">
        <v>60</v>
      </c>
      <c r="N8" s="61" t="s">
        <v>61</v>
      </c>
      <c r="O8" s="61"/>
      <c r="P8" s="61"/>
      <c r="Q8" s="61"/>
      <c r="R8" s="61"/>
      <c r="S8" s="61"/>
      <c r="T8" s="65" t="s">
        <v>62</v>
      </c>
      <c r="U8" s="65" t="s">
        <v>63</v>
      </c>
      <c r="V8" s="65"/>
    </row>
    <row r="9" spans="1:22" ht="45.6" x14ac:dyDescent="0.25">
      <c r="A9" s="61"/>
      <c r="B9" s="61"/>
      <c r="C9" s="61"/>
      <c r="D9" s="22" t="s">
        <v>23</v>
      </c>
      <c r="E9" s="22" t="s">
        <v>24</v>
      </c>
      <c r="F9" s="61"/>
      <c r="G9" s="61"/>
      <c r="H9" s="22" t="s">
        <v>269</v>
      </c>
      <c r="I9" s="22" t="s">
        <v>2</v>
      </c>
      <c r="J9" s="22" t="s">
        <v>270</v>
      </c>
      <c r="K9" s="61"/>
      <c r="L9" s="61"/>
      <c r="M9" s="62"/>
      <c r="N9" s="22" t="s">
        <v>66</v>
      </c>
      <c r="O9" s="22" t="s">
        <v>67</v>
      </c>
      <c r="P9" s="22" t="s">
        <v>68</v>
      </c>
      <c r="Q9" s="22" t="s">
        <v>69</v>
      </c>
      <c r="R9" s="22" t="s">
        <v>70</v>
      </c>
      <c r="S9" s="22" t="s">
        <v>71</v>
      </c>
      <c r="T9" s="65"/>
      <c r="U9" s="19" t="s">
        <v>72</v>
      </c>
      <c r="V9" s="19" t="s">
        <v>73</v>
      </c>
    </row>
    <row r="10" spans="1:22" s="11" customFormat="1" ht="21" customHeight="1" x14ac:dyDescent="0.3">
      <c r="A10" s="19"/>
      <c r="B10" s="19" t="s">
        <v>5</v>
      </c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9"/>
      <c r="U10" s="19"/>
      <c r="V10" s="19"/>
    </row>
    <row r="11" spans="1:22" s="88" customFormat="1" ht="21" customHeight="1" x14ac:dyDescent="0.3">
      <c r="A11" s="19">
        <v>1</v>
      </c>
      <c r="B11" s="19">
        <v>1</v>
      </c>
      <c r="C11" s="87" t="s">
        <v>271</v>
      </c>
      <c r="D11" s="13" t="s">
        <v>451</v>
      </c>
      <c r="E11" s="13"/>
      <c r="F11" s="2" t="s">
        <v>3</v>
      </c>
      <c r="G11" s="19" t="s">
        <v>25</v>
      </c>
      <c r="H11" s="19"/>
      <c r="I11" s="19"/>
      <c r="J11" s="19" t="s">
        <v>75</v>
      </c>
      <c r="K11" s="19"/>
      <c r="L11" s="19"/>
      <c r="M11" s="19"/>
      <c r="N11" s="19" t="s">
        <v>75</v>
      </c>
      <c r="O11" s="19" t="s">
        <v>75</v>
      </c>
      <c r="P11" s="1">
        <v>0</v>
      </c>
      <c r="Q11" s="87"/>
      <c r="R11" s="19" t="s">
        <v>75</v>
      </c>
      <c r="S11" s="19"/>
      <c r="T11" s="19" t="s">
        <v>272</v>
      </c>
      <c r="U11" s="19">
        <v>130</v>
      </c>
      <c r="V11" s="19">
        <v>20</v>
      </c>
    </row>
    <row r="12" spans="1:22" s="88" customFormat="1" ht="21" customHeight="1" x14ac:dyDescent="0.3">
      <c r="A12" s="19"/>
      <c r="B12" s="2">
        <v>2</v>
      </c>
      <c r="C12" s="3" t="s">
        <v>538</v>
      </c>
      <c r="D12" s="89" t="s">
        <v>539</v>
      </c>
      <c r="E12" s="89"/>
      <c r="F12" s="2" t="s">
        <v>3</v>
      </c>
      <c r="G12" s="2" t="s">
        <v>27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22" s="88" customFormat="1" ht="21" customHeight="1" x14ac:dyDescent="0.3">
      <c r="A13" s="19"/>
      <c r="B13" s="2">
        <v>3</v>
      </c>
      <c r="C13" s="3" t="s">
        <v>273</v>
      </c>
      <c r="D13" s="89" t="s">
        <v>452</v>
      </c>
      <c r="E13" s="89"/>
      <c r="F13" s="2" t="s">
        <v>3</v>
      </c>
      <c r="G13" s="2" t="s">
        <v>32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pans="1:22" s="11" customFormat="1" ht="21" customHeight="1" x14ac:dyDescent="0.3">
      <c r="A14" s="19">
        <v>2</v>
      </c>
      <c r="B14" s="19">
        <v>1</v>
      </c>
      <c r="C14" s="20" t="s">
        <v>80</v>
      </c>
      <c r="D14" s="14"/>
      <c r="E14" s="13" t="s">
        <v>534</v>
      </c>
      <c r="F14" s="19" t="s">
        <v>3</v>
      </c>
      <c r="G14" s="19" t="s">
        <v>25</v>
      </c>
      <c r="H14" s="19"/>
      <c r="I14" s="19"/>
      <c r="J14" s="19" t="s">
        <v>75</v>
      </c>
      <c r="K14" s="19"/>
      <c r="L14" s="19"/>
      <c r="M14" s="19"/>
      <c r="N14" s="19" t="s">
        <v>75</v>
      </c>
      <c r="O14" s="19" t="s">
        <v>75</v>
      </c>
      <c r="P14" s="19"/>
      <c r="Q14" s="19"/>
      <c r="R14" s="19"/>
      <c r="S14" s="19"/>
      <c r="T14" s="22" t="s">
        <v>541</v>
      </c>
      <c r="U14" s="19">
        <v>125</v>
      </c>
      <c r="V14" s="19">
        <v>20</v>
      </c>
    </row>
    <row r="15" spans="1:22" s="11" customFormat="1" ht="21" customHeight="1" x14ac:dyDescent="0.3">
      <c r="A15" s="19"/>
      <c r="B15" s="2">
        <v>2</v>
      </c>
      <c r="C15" s="3" t="s">
        <v>81</v>
      </c>
      <c r="D15" s="90"/>
      <c r="E15" s="89" t="s">
        <v>535</v>
      </c>
      <c r="F15" s="2" t="s">
        <v>3</v>
      </c>
      <c r="G15" s="2" t="s">
        <v>26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19"/>
      <c r="U15" s="19"/>
      <c r="V15" s="19"/>
    </row>
    <row r="16" spans="1:22" s="11" customFormat="1" ht="21" customHeight="1" x14ac:dyDescent="0.3">
      <c r="A16" s="19"/>
      <c r="B16" s="2">
        <v>3</v>
      </c>
      <c r="C16" s="3" t="s">
        <v>82</v>
      </c>
      <c r="D16" s="89" t="s">
        <v>540</v>
      </c>
      <c r="E16" s="90"/>
      <c r="F16" s="2" t="s">
        <v>3</v>
      </c>
      <c r="G16" s="2" t="s">
        <v>26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19"/>
      <c r="U16" s="19"/>
      <c r="V16" s="19"/>
    </row>
    <row r="17" spans="1:22" s="11" customFormat="1" ht="21" customHeight="1" x14ac:dyDescent="0.3">
      <c r="A17" s="19">
        <v>2</v>
      </c>
      <c r="B17" s="19">
        <v>6</v>
      </c>
      <c r="C17" s="20" t="s">
        <v>87</v>
      </c>
      <c r="D17" s="89"/>
      <c r="E17" s="2"/>
      <c r="F17" s="2"/>
      <c r="G17" s="2"/>
      <c r="H17" s="1">
        <f>COUNTA(H11:H16)</f>
        <v>0</v>
      </c>
      <c r="I17" s="1">
        <f>COUNTA(I11:I16)</f>
        <v>0</v>
      </c>
      <c r="J17" s="19">
        <f>COUNTA(J11:J16)</f>
        <v>2</v>
      </c>
      <c r="K17" s="1">
        <f t="shared" ref="K17:S17" si="0">COUNTA(K11:K16)</f>
        <v>0</v>
      </c>
      <c r="L17" s="1">
        <f t="shared" si="0"/>
        <v>0</v>
      </c>
      <c r="M17" s="1">
        <f t="shared" si="0"/>
        <v>0</v>
      </c>
      <c r="N17" s="19">
        <f t="shared" si="0"/>
        <v>2</v>
      </c>
      <c r="O17" s="19">
        <f t="shared" si="0"/>
        <v>2</v>
      </c>
      <c r="P17" s="19">
        <f t="shared" si="0"/>
        <v>1</v>
      </c>
      <c r="Q17" s="1">
        <f t="shared" si="0"/>
        <v>0</v>
      </c>
      <c r="R17" s="19">
        <f t="shared" si="0"/>
        <v>1</v>
      </c>
      <c r="S17" s="1">
        <f t="shared" si="0"/>
        <v>0</v>
      </c>
      <c r="T17" s="19"/>
      <c r="U17" s="19"/>
      <c r="V17" s="2"/>
    </row>
    <row r="18" spans="1:22" s="11" customFormat="1" ht="21" customHeight="1" x14ac:dyDescent="0.3">
      <c r="A18" s="60" t="s">
        <v>604</v>
      </c>
      <c r="B18" s="60"/>
      <c r="C18" s="60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19"/>
      <c r="U18" s="19"/>
      <c r="V18" s="19"/>
    </row>
    <row r="19" spans="1:22" s="11" customFormat="1" ht="21" customHeight="1" x14ac:dyDescent="0.3">
      <c r="A19" s="91">
        <v>1</v>
      </c>
      <c r="B19" s="91">
        <v>1</v>
      </c>
      <c r="C19" s="92" t="s">
        <v>356</v>
      </c>
      <c r="D19" s="93"/>
      <c r="E19" s="93">
        <v>32154</v>
      </c>
      <c r="F19" s="94" t="s">
        <v>139</v>
      </c>
      <c r="G19" s="91" t="s">
        <v>25</v>
      </c>
      <c r="H19" s="19"/>
      <c r="I19" s="19"/>
      <c r="J19" s="19" t="s">
        <v>75</v>
      </c>
      <c r="K19" s="19"/>
      <c r="L19" s="19" t="s">
        <v>75</v>
      </c>
      <c r="M19" s="19"/>
      <c r="N19" s="19" t="s">
        <v>75</v>
      </c>
      <c r="O19" s="19" t="s">
        <v>75</v>
      </c>
      <c r="P19" s="19"/>
      <c r="Q19" s="19"/>
      <c r="R19" s="19"/>
      <c r="S19" s="19" t="s">
        <v>75</v>
      </c>
      <c r="T19" s="91" t="s">
        <v>272</v>
      </c>
      <c r="U19" s="91">
        <v>135</v>
      </c>
      <c r="V19" s="95">
        <v>20</v>
      </c>
    </row>
    <row r="20" spans="1:22" s="11" customFormat="1" ht="21" customHeight="1" x14ac:dyDescent="0.3">
      <c r="A20" s="91"/>
      <c r="B20" s="94">
        <v>2</v>
      </c>
      <c r="C20" s="96" t="s">
        <v>357</v>
      </c>
      <c r="D20" s="97">
        <v>42112</v>
      </c>
      <c r="E20" s="94"/>
      <c r="F20" s="94" t="s">
        <v>139</v>
      </c>
      <c r="G20" s="94" t="s">
        <v>26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91"/>
      <c r="U20" s="91"/>
      <c r="V20" s="95"/>
    </row>
    <row r="21" spans="1:22" s="11" customFormat="1" ht="21" customHeight="1" x14ac:dyDescent="0.3">
      <c r="A21" s="91">
        <v>2</v>
      </c>
      <c r="B21" s="91">
        <v>1</v>
      </c>
      <c r="C21" s="92" t="s">
        <v>578</v>
      </c>
      <c r="D21" s="93">
        <v>30682</v>
      </c>
      <c r="E21" s="91"/>
      <c r="F21" s="91" t="s">
        <v>139</v>
      </c>
      <c r="G21" s="91" t="s">
        <v>25</v>
      </c>
      <c r="H21" s="19"/>
      <c r="I21" s="19"/>
      <c r="J21" s="19" t="s">
        <v>75</v>
      </c>
      <c r="K21" s="19"/>
      <c r="L21" s="19" t="s">
        <v>75</v>
      </c>
      <c r="M21" s="19"/>
      <c r="N21" s="19" t="s">
        <v>75</v>
      </c>
      <c r="O21" s="19" t="s">
        <v>75</v>
      </c>
      <c r="P21" s="19" t="s">
        <v>75</v>
      </c>
      <c r="Q21" s="19" t="s">
        <v>75</v>
      </c>
      <c r="R21" s="19"/>
      <c r="S21" s="19" t="s">
        <v>75</v>
      </c>
      <c r="T21" s="91" t="s">
        <v>272</v>
      </c>
      <c r="U21" s="91">
        <v>85</v>
      </c>
      <c r="V21" s="95">
        <v>20</v>
      </c>
    </row>
    <row r="22" spans="1:22" s="11" customFormat="1" ht="21" customHeight="1" x14ac:dyDescent="0.3">
      <c r="A22" s="91"/>
      <c r="B22" s="94">
        <v>2</v>
      </c>
      <c r="C22" s="96" t="s">
        <v>579</v>
      </c>
      <c r="D22" s="94"/>
      <c r="E22" s="97">
        <v>31765</v>
      </c>
      <c r="F22" s="94" t="s">
        <v>139</v>
      </c>
      <c r="G22" s="94" t="s">
        <v>171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95"/>
      <c r="U22" s="91"/>
      <c r="V22" s="95"/>
    </row>
    <row r="23" spans="1:22" s="11" customFormat="1" ht="21" customHeight="1" x14ac:dyDescent="0.3">
      <c r="A23" s="91"/>
      <c r="B23" s="94">
        <v>3</v>
      </c>
      <c r="C23" s="96" t="s">
        <v>358</v>
      </c>
      <c r="D23" s="94"/>
      <c r="E23" s="97">
        <v>40292</v>
      </c>
      <c r="F23" s="94" t="s">
        <v>139</v>
      </c>
      <c r="G23" s="94" t="s">
        <v>26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95"/>
      <c r="U23" s="91"/>
      <c r="V23" s="95"/>
    </row>
    <row r="24" spans="1:22" s="11" customFormat="1" ht="21" customHeight="1" x14ac:dyDescent="0.3">
      <c r="A24" s="91"/>
      <c r="B24" s="94">
        <v>4</v>
      </c>
      <c r="C24" s="96" t="s">
        <v>359</v>
      </c>
      <c r="D24" s="94"/>
      <c r="E24" s="97">
        <v>40805</v>
      </c>
      <c r="F24" s="94" t="s">
        <v>139</v>
      </c>
      <c r="G24" s="94" t="s">
        <v>26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95"/>
      <c r="U24" s="91"/>
      <c r="V24" s="95"/>
    </row>
    <row r="25" spans="1:22" s="11" customFormat="1" ht="21" customHeight="1" x14ac:dyDescent="0.3">
      <c r="A25" s="91"/>
      <c r="B25" s="94">
        <v>5</v>
      </c>
      <c r="C25" s="96" t="s">
        <v>360</v>
      </c>
      <c r="D25" s="94"/>
      <c r="E25" s="97">
        <v>41407</v>
      </c>
      <c r="F25" s="94" t="s">
        <v>139</v>
      </c>
      <c r="G25" s="94" t="s">
        <v>26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95"/>
      <c r="U25" s="91"/>
      <c r="V25" s="95"/>
    </row>
    <row r="26" spans="1:22" s="11" customFormat="1" ht="21" customHeight="1" x14ac:dyDescent="0.3">
      <c r="A26" s="91"/>
      <c r="B26" s="94">
        <v>6</v>
      </c>
      <c r="C26" s="96" t="s">
        <v>580</v>
      </c>
      <c r="D26" s="94"/>
      <c r="E26" s="97">
        <v>42203</v>
      </c>
      <c r="F26" s="94" t="s">
        <v>139</v>
      </c>
      <c r="G26" s="94" t="s">
        <v>26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95"/>
      <c r="U26" s="91"/>
      <c r="V26" s="95"/>
    </row>
    <row r="27" spans="1:22" s="11" customFormat="1" ht="21" customHeight="1" x14ac:dyDescent="0.3">
      <c r="A27" s="91"/>
      <c r="B27" s="94">
        <v>7</v>
      </c>
      <c r="C27" s="96" t="s">
        <v>581</v>
      </c>
      <c r="D27" s="94"/>
      <c r="E27" s="97">
        <v>43260</v>
      </c>
      <c r="F27" s="94" t="s">
        <v>139</v>
      </c>
      <c r="G27" s="94" t="s">
        <v>26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95"/>
      <c r="U27" s="91"/>
      <c r="V27" s="95"/>
    </row>
    <row r="28" spans="1:22" s="11" customFormat="1" ht="21" customHeight="1" x14ac:dyDescent="0.3">
      <c r="A28" s="91"/>
      <c r="B28" s="94">
        <v>8</v>
      </c>
      <c r="C28" s="96" t="s">
        <v>582</v>
      </c>
      <c r="D28" s="94"/>
      <c r="E28" s="97">
        <v>38141</v>
      </c>
      <c r="F28" s="94" t="s">
        <v>139</v>
      </c>
      <c r="G28" s="94" t="s">
        <v>26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95"/>
      <c r="U28" s="91"/>
      <c r="V28" s="95"/>
    </row>
    <row r="29" spans="1:22" s="11" customFormat="1" ht="21" customHeight="1" x14ac:dyDescent="0.3">
      <c r="A29" s="91">
        <v>3</v>
      </c>
      <c r="B29" s="91">
        <v>1</v>
      </c>
      <c r="C29" s="98" t="s">
        <v>361</v>
      </c>
      <c r="D29" s="93">
        <v>24003</v>
      </c>
      <c r="E29" s="91"/>
      <c r="F29" s="94" t="s">
        <v>139</v>
      </c>
      <c r="G29" s="91" t="s">
        <v>25</v>
      </c>
      <c r="H29" s="91"/>
      <c r="I29" s="91"/>
      <c r="J29" s="91" t="s">
        <v>75</v>
      </c>
      <c r="K29" s="91"/>
      <c r="L29" s="91" t="s">
        <v>75</v>
      </c>
      <c r="M29" s="91"/>
      <c r="N29" s="95" t="s">
        <v>75</v>
      </c>
      <c r="O29" s="95" t="s">
        <v>75</v>
      </c>
      <c r="P29" s="95" t="s">
        <v>75</v>
      </c>
      <c r="Q29" s="95" t="s">
        <v>75</v>
      </c>
      <c r="R29" s="95"/>
      <c r="S29" s="95" t="s">
        <v>75</v>
      </c>
      <c r="T29" s="91" t="s">
        <v>272</v>
      </c>
      <c r="U29" s="95">
        <v>75</v>
      </c>
      <c r="V29" s="95">
        <v>20</v>
      </c>
    </row>
    <row r="30" spans="1:22" s="11" customFormat="1" ht="21" customHeight="1" x14ac:dyDescent="0.3">
      <c r="A30" s="91"/>
      <c r="B30" s="94">
        <v>2</v>
      </c>
      <c r="C30" s="99" t="s">
        <v>362</v>
      </c>
      <c r="D30" s="94"/>
      <c r="E30" s="97">
        <v>26299</v>
      </c>
      <c r="F30" s="94" t="s">
        <v>139</v>
      </c>
      <c r="G30" s="94" t="s">
        <v>27</v>
      </c>
      <c r="H30" s="94"/>
      <c r="I30" s="94"/>
      <c r="J30" s="94"/>
      <c r="K30" s="94"/>
      <c r="L30" s="94"/>
      <c r="M30" s="94"/>
      <c r="N30" s="100"/>
      <c r="O30" s="100"/>
      <c r="P30" s="100"/>
      <c r="Q30" s="100"/>
      <c r="R30" s="100"/>
      <c r="S30" s="100"/>
      <c r="T30" s="91"/>
      <c r="U30" s="95"/>
      <c r="V30" s="95"/>
    </row>
    <row r="31" spans="1:22" s="11" customFormat="1" ht="21" customHeight="1" x14ac:dyDescent="0.3">
      <c r="A31" s="91"/>
      <c r="B31" s="94">
        <v>3</v>
      </c>
      <c r="C31" s="99" t="s">
        <v>363</v>
      </c>
      <c r="D31" s="94"/>
      <c r="E31" s="97">
        <v>36067</v>
      </c>
      <c r="F31" s="94" t="s">
        <v>139</v>
      </c>
      <c r="G31" s="94" t="s">
        <v>26</v>
      </c>
      <c r="H31" s="94"/>
      <c r="I31" s="94"/>
      <c r="J31" s="94"/>
      <c r="K31" s="94"/>
      <c r="L31" s="94"/>
      <c r="M31" s="94"/>
      <c r="N31" s="100"/>
      <c r="O31" s="100"/>
      <c r="P31" s="100"/>
      <c r="Q31" s="100"/>
      <c r="R31" s="100"/>
      <c r="S31" s="100"/>
      <c r="T31" s="91"/>
      <c r="U31" s="95"/>
      <c r="V31" s="95"/>
    </row>
    <row r="32" spans="1:22" s="11" customFormat="1" ht="21" customHeight="1" x14ac:dyDescent="0.3">
      <c r="A32" s="91"/>
      <c r="B32" s="94">
        <v>4</v>
      </c>
      <c r="C32" s="99" t="s">
        <v>583</v>
      </c>
      <c r="D32" s="94"/>
      <c r="E32" s="97">
        <v>37479</v>
      </c>
      <c r="F32" s="94" t="s">
        <v>139</v>
      </c>
      <c r="G32" s="94" t="s">
        <v>26</v>
      </c>
      <c r="H32" s="94"/>
      <c r="I32" s="94"/>
      <c r="J32" s="94"/>
      <c r="K32" s="94"/>
      <c r="L32" s="94"/>
      <c r="M32" s="94"/>
      <c r="N32" s="100"/>
      <c r="O32" s="100"/>
      <c r="P32" s="100"/>
      <c r="Q32" s="100"/>
      <c r="R32" s="100"/>
      <c r="S32" s="100"/>
      <c r="T32" s="91"/>
      <c r="U32" s="95"/>
      <c r="V32" s="95"/>
    </row>
    <row r="33" spans="1:22" s="11" customFormat="1" ht="21" customHeight="1" x14ac:dyDescent="0.3">
      <c r="A33" s="91"/>
      <c r="B33" s="94">
        <v>5</v>
      </c>
      <c r="C33" s="99" t="s">
        <v>364</v>
      </c>
      <c r="D33" s="97">
        <v>38341</v>
      </c>
      <c r="E33" s="94"/>
      <c r="F33" s="94" t="s">
        <v>139</v>
      </c>
      <c r="G33" s="94" t="s">
        <v>26</v>
      </c>
      <c r="H33" s="94"/>
      <c r="I33" s="94"/>
      <c r="J33" s="94"/>
      <c r="K33" s="94"/>
      <c r="L33" s="94"/>
      <c r="M33" s="94"/>
      <c r="N33" s="100"/>
      <c r="O33" s="100"/>
      <c r="P33" s="100"/>
      <c r="Q33" s="100"/>
      <c r="R33" s="100"/>
      <c r="S33" s="100"/>
      <c r="T33" s="91"/>
      <c r="U33" s="95"/>
      <c r="V33" s="95"/>
    </row>
    <row r="34" spans="1:22" s="11" customFormat="1" ht="21" customHeight="1" x14ac:dyDescent="0.3">
      <c r="A34" s="91"/>
      <c r="B34" s="94">
        <v>6</v>
      </c>
      <c r="C34" s="99" t="s">
        <v>365</v>
      </c>
      <c r="D34" s="97">
        <v>39186</v>
      </c>
      <c r="E34" s="94"/>
      <c r="F34" s="94" t="s">
        <v>139</v>
      </c>
      <c r="G34" s="94" t="s">
        <v>26</v>
      </c>
      <c r="H34" s="94"/>
      <c r="I34" s="94"/>
      <c r="J34" s="94"/>
      <c r="K34" s="94"/>
      <c r="L34" s="94"/>
      <c r="M34" s="94"/>
      <c r="N34" s="100"/>
      <c r="O34" s="100"/>
      <c r="P34" s="100"/>
      <c r="Q34" s="100"/>
      <c r="R34" s="100"/>
      <c r="S34" s="100"/>
      <c r="T34" s="91"/>
      <c r="U34" s="95"/>
      <c r="V34" s="95"/>
    </row>
    <row r="35" spans="1:22" s="11" customFormat="1" ht="21" customHeight="1" x14ac:dyDescent="0.3">
      <c r="A35" s="91"/>
      <c r="B35" s="94">
        <v>7</v>
      </c>
      <c r="C35" s="99" t="s">
        <v>584</v>
      </c>
      <c r="D35" s="97">
        <v>42359</v>
      </c>
      <c r="E35" s="94"/>
      <c r="F35" s="94" t="s">
        <v>139</v>
      </c>
      <c r="G35" s="94" t="s">
        <v>26</v>
      </c>
      <c r="H35" s="94"/>
      <c r="I35" s="94"/>
      <c r="J35" s="94"/>
      <c r="K35" s="94"/>
      <c r="L35" s="94"/>
      <c r="M35" s="94"/>
      <c r="N35" s="100"/>
      <c r="O35" s="100"/>
      <c r="P35" s="100"/>
      <c r="Q35" s="100"/>
      <c r="R35" s="100"/>
      <c r="S35" s="100"/>
      <c r="T35" s="91"/>
      <c r="U35" s="95"/>
      <c r="V35" s="95"/>
    </row>
    <row r="36" spans="1:22" s="11" customFormat="1" ht="21" customHeight="1" x14ac:dyDescent="0.3">
      <c r="A36" s="91"/>
      <c r="B36" s="94">
        <v>8</v>
      </c>
      <c r="C36" s="99" t="s">
        <v>585</v>
      </c>
      <c r="D36" s="97">
        <v>43035</v>
      </c>
      <c r="E36" s="94"/>
      <c r="F36" s="94" t="s">
        <v>139</v>
      </c>
      <c r="G36" s="94" t="s">
        <v>32</v>
      </c>
      <c r="H36" s="94"/>
      <c r="I36" s="94"/>
      <c r="J36" s="94"/>
      <c r="K36" s="94"/>
      <c r="L36" s="94"/>
      <c r="M36" s="94"/>
      <c r="N36" s="100"/>
      <c r="O36" s="100"/>
      <c r="P36" s="100"/>
      <c r="Q36" s="100"/>
      <c r="R36" s="100"/>
      <c r="S36" s="100"/>
      <c r="T36" s="91"/>
      <c r="U36" s="95"/>
      <c r="V36" s="95"/>
    </row>
    <row r="37" spans="1:22" s="11" customFormat="1" ht="21" customHeight="1" x14ac:dyDescent="0.3">
      <c r="A37" s="91"/>
      <c r="B37" s="94">
        <v>9</v>
      </c>
      <c r="C37" s="99" t="s">
        <v>586</v>
      </c>
      <c r="D37" s="97">
        <v>43050</v>
      </c>
      <c r="E37" s="94"/>
      <c r="F37" s="94" t="s">
        <v>139</v>
      </c>
      <c r="G37" s="94" t="s">
        <v>32</v>
      </c>
      <c r="H37" s="94"/>
      <c r="I37" s="94"/>
      <c r="J37" s="94"/>
      <c r="K37" s="94"/>
      <c r="L37" s="94"/>
      <c r="M37" s="94"/>
      <c r="N37" s="100"/>
      <c r="O37" s="100"/>
      <c r="P37" s="100"/>
      <c r="Q37" s="100"/>
      <c r="R37" s="100"/>
      <c r="S37" s="100"/>
      <c r="T37" s="91"/>
      <c r="U37" s="95"/>
      <c r="V37" s="95"/>
    </row>
    <row r="38" spans="1:22" s="11" customFormat="1" ht="21" customHeight="1" x14ac:dyDescent="0.3">
      <c r="A38" s="19">
        <v>4</v>
      </c>
      <c r="B38" s="19">
        <v>1</v>
      </c>
      <c r="C38" s="87" t="s">
        <v>179</v>
      </c>
      <c r="D38" s="14">
        <v>29562</v>
      </c>
      <c r="E38" s="19"/>
      <c r="F38" s="19" t="s">
        <v>139</v>
      </c>
      <c r="G38" s="19" t="s">
        <v>25</v>
      </c>
      <c r="H38" s="19"/>
      <c r="I38" s="19"/>
      <c r="J38" s="19" t="s">
        <v>75</v>
      </c>
      <c r="K38" s="19"/>
      <c r="L38" s="19" t="s">
        <v>75</v>
      </c>
      <c r="M38" s="19"/>
      <c r="N38" s="19" t="s">
        <v>75</v>
      </c>
      <c r="O38" s="19" t="s">
        <v>75</v>
      </c>
      <c r="P38" s="19" t="s">
        <v>75</v>
      </c>
      <c r="Q38" s="19" t="s">
        <v>75</v>
      </c>
      <c r="R38" s="19"/>
      <c r="S38" s="19" t="s">
        <v>75</v>
      </c>
      <c r="T38" s="87" t="s">
        <v>76</v>
      </c>
      <c r="U38" s="19">
        <v>125</v>
      </c>
      <c r="V38" s="19">
        <v>20</v>
      </c>
    </row>
    <row r="39" spans="1:22" s="11" customFormat="1" ht="21" customHeight="1" x14ac:dyDescent="0.3">
      <c r="A39" s="19"/>
      <c r="B39" s="2">
        <v>2</v>
      </c>
      <c r="C39" s="3" t="s">
        <v>180</v>
      </c>
      <c r="D39" s="90"/>
      <c r="E39" s="90">
        <v>31147</v>
      </c>
      <c r="F39" s="2" t="s">
        <v>139</v>
      </c>
      <c r="G39" s="2" t="s">
        <v>171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87"/>
      <c r="U39" s="19"/>
      <c r="V39" s="19"/>
    </row>
    <row r="40" spans="1:22" s="11" customFormat="1" ht="21" customHeight="1" x14ac:dyDescent="0.3">
      <c r="A40" s="19"/>
      <c r="B40" s="2">
        <v>3</v>
      </c>
      <c r="C40" s="3" t="s">
        <v>181</v>
      </c>
      <c r="D40" s="90"/>
      <c r="E40" s="90">
        <v>41530</v>
      </c>
      <c r="F40" s="2" t="s">
        <v>139</v>
      </c>
      <c r="G40" s="2" t="s">
        <v>26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87"/>
      <c r="U40" s="19"/>
      <c r="V40" s="19"/>
    </row>
    <row r="41" spans="1:22" s="11" customFormat="1" ht="21" customHeight="1" x14ac:dyDescent="0.3">
      <c r="A41" s="19"/>
      <c r="B41" s="2">
        <v>4</v>
      </c>
      <c r="C41" s="3" t="s">
        <v>182</v>
      </c>
      <c r="D41" s="90">
        <v>42304</v>
      </c>
      <c r="E41" s="2"/>
      <c r="F41" s="2" t="s">
        <v>139</v>
      </c>
      <c r="G41" s="2" t="s">
        <v>26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87"/>
      <c r="U41" s="19"/>
      <c r="V41" s="19"/>
    </row>
    <row r="42" spans="1:22" s="11" customFormat="1" ht="21" customHeight="1" x14ac:dyDescent="0.3">
      <c r="A42" s="19"/>
      <c r="B42" s="2">
        <v>5</v>
      </c>
      <c r="C42" s="3" t="s">
        <v>183</v>
      </c>
      <c r="D42" s="90">
        <v>43259</v>
      </c>
      <c r="E42" s="2"/>
      <c r="F42" s="2" t="s">
        <v>139</v>
      </c>
      <c r="G42" s="2" t="s">
        <v>26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87"/>
      <c r="U42" s="19"/>
      <c r="V42" s="19"/>
    </row>
    <row r="43" spans="1:22" s="11" customFormat="1" ht="21" customHeight="1" x14ac:dyDescent="0.3">
      <c r="A43" s="19">
        <v>5</v>
      </c>
      <c r="B43" s="19">
        <v>1</v>
      </c>
      <c r="C43" s="87" t="s">
        <v>190</v>
      </c>
      <c r="D43" s="14"/>
      <c r="E43" s="14">
        <v>33408</v>
      </c>
      <c r="F43" s="19" t="s">
        <v>139</v>
      </c>
      <c r="G43" s="19" t="s">
        <v>25</v>
      </c>
      <c r="H43" s="19"/>
      <c r="I43" s="19"/>
      <c r="J43" s="19" t="s">
        <v>75</v>
      </c>
      <c r="K43" s="19"/>
      <c r="L43" s="19" t="s">
        <v>75</v>
      </c>
      <c r="M43" s="19"/>
      <c r="N43" s="19" t="s">
        <v>75</v>
      </c>
      <c r="O43" s="19" t="s">
        <v>75</v>
      </c>
      <c r="P43" s="19"/>
      <c r="Q43" s="19" t="s">
        <v>75</v>
      </c>
      <c r="R43" s="19"/>
      <c r="S43" s="19" t="s">
        <v>75</v>
      </c>
      <c r="T43" s="87" t="s">
        <v>76</v>
      </c>
      <c r="U43" s="19">
        <v>90</v>
      </c>
      <c r="V43" s="19">
        <v>20</v>
      </c>
    </row>
    <row r="44" spans="1:22" s="11" customFormat="1" ht="21" customHeight="1" x14ac:dyDescent="0.3">
      <c r="A44" s="19"/>
      <c r="B44" s="2">
        <v>2</v>
      </c>
      <c r="C44" s="3" t="s">
        <v>191</v>
      </c>
      <c r="D44" s="90">
        <v>40322</v>
      </c>
      <c r="E44" s="2"/>
      <c r="F44" s="2" t="s">
        <v>139</v>
      </c>
      <c r="G44" s="2" t="s">
        <v>26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87"/>
      <c r="U44" s="19"/>
      <c r="V44" s="19"/>
    </row>
    <row r="45" spans="1:22" s="11" customFormat="1" ht="21" customHeight="1" x14ac:dyDescent="0.3">
      <c r="A45" s="19"/>
      <c r="B45" s="2">
        <v>3</v>
      </c>
      <c r="C45" s="3" t="s">
        <v>192</v>
      </c>
      <c r="D45" s="90"/>
      <c r="E45" s="90">
        <v>40968</v>
      </c>
      <c r="F45" s="2" t="s">
        <v>139</v>
      </c>
      <c r="G45" s="2" t="s">
        <v>26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87"/>
      <c r="U45" s="19"/>
      <c r="V45" s="19"/>
    </row>
    <row r="46" spans="1:22" s="11" customFormat="1" ht="21" customHeight="1" x14ac:dyDescent="0.3">
      <c r="A46" s="19"/>
      <c r="B46" s="2">
        <v>4</v>
      </c>
      <c r="C46" s="3" t="s">
        <v>193</v>
      </c>
      <c r="D46" s="90">
        <v>41778</v>
      </c>
      <c r="E46" s="2"/>
      <c r="F46" s="2" t="s">
        <v>139</v>
      </c>
      <c r="G46" s="2" t="s">
        <v>26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87"/>
      <c r="U46" s="19"/>
      <c r="V46" s="19"/>
    </row>
    <row r="47" spans="1:22" s="11" customFormat="1" ht="21" customHeight="1" x14ac:dyDescent="0.3">
      <c r="A47" s="19"/>
      <c r="B47" s="2">
        <v>5</v>
      </c>
      <c r="C47" s="3" t="s">
        <v>194</v>
      </c>
      <c r="D47" s="90">
        <v>42682</v>
      </c>
      <c r="E47" s="2"/>
      <c r="F47" s="2" t="s">
        <v>139</v>
      </c>
      <c r="G47" s="2" t="s">
        <v>26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87"/>
      <c r="U47" s="19"/>
      <c r="V47" s="19"/>
    </row>
    <row r="48" spans="1:22" s="11" customFormat="1" ht="21" customHeight="1" x14ac:dyDescent="0.3">
      <c r="A48" s="19"/>
      <c r="B48" s="2">
        <v>6</v>
      </c>
      <c r="C48" s="3" t="s">
        <v>195</v>
      </c>
      <c r="D48" s="90">
        <v>44094</v>
      </c>
      <c r="E48" s="2"/>
      <c r="F48" s="2" t="s">
        <v>139</v>
      </c>
      <c r="G48" s="2" t="s">
        <v>26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87"/>
      <c r="U48" s="19"/>
      <c r="V48" s="19"/>
    </row>
    <row r="49" spans="1:22" s="11" customFormat="1" ht="21" customHeight="1" x14ac:dyDescent="0.3">
      <c r="A49" s="19"/>
      <c r="B49" s="2">
        <v>7</v>
      </c>
      <c r="C49" s="3" t="s">
        <v>50</v>
      </c>
      <c r="D49" s="90">
        <v>44790</v>
      </c>
      <c r="E49" s="2"/>
      <c r="F49" s="2" t="s">
        <v>139</v>
      </c>
      <c r="G49" s="2" t="s">
        <v>26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87"/>
      <c r="U49" s="19"/>
      <c r="V49" s="19"/>
    </row>
    <row r="50" spans="1:22" s="11" customFormat="1" ht="21" customHeight="1" x14ac:dyDescent="0.3">
      <c r="A50" s="19"/>
      <c r="B50" s="2">
        <v>8</v>
      </c>
      <c r="C50" s="3" t="s">
        <v>587</v>
      </c>
      <c r="D50" s="90"/>
      <c r="E50" s="90">
        <v>45292</v>
      </c>
      <c r="F50" s="2" t="s">
        <v>139</v>
      </c>
      <c r="G50" s="2" t="s">
        <v>26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87"/>
      <c r="U50" s="19"/>
      <c r="V50" s="19"/>
    </row>
    <row r="51" spans="1:22" s="11" customFormat="1" ht="21" customHeight="1" x14ac:dyDescent="0.3">
      <c r="A51" s="19">
        <f>COUNTA(A19:A50)</f>
        <v>5</v>
      </c>
      <c r="B51" s="19">
        <f>COUNTA(B19:B50)</f>
        <v>32</v>
      </c>
      <c r="C51" s="87" t="s">
        <v>562</v>
      </c>
      <c r="D51" s="90"/>
      <c r="E51" s="90"/>
      <c r="F51" s="2"/>
      <c r="G51" s="2"/>
      <c r="H51" s="19">
        <f>COUNTA(H19:H50)</f>
        <v>0</v>
      </c>
      <c r="I51" s="19">
        <f t="shared" ref="I51:V51" si="1">COUNTA(I19:I50)</f>
        <v>0</v>
      </c>
      <c r="J51" s="19">
        <f t="shared" si="1"/>
        <v>5</v>
      </c>
      <c r="K51" s="19"/>
      <c r="L51" s="19">
        <f t="shared" si="1"/>
        <v>5</v>
      </c>
      <c r="M51" s="19"/>
      <c r="N51" s="19">
        <f t="shared" si="1"/>
        <v>5</v>
      </c>
      <c r="O51" s="19">
        <f t="shared" si="1"/>
        <v>5</v>
      </c>
      <c r="P51" s="19">
        <f t="shared" si="1"/>
        <v>3</v>
      </c>
      <c r="Q51" s="19">
        <f t="shared" si="1"/>
        <v>4</v>
      </c>
      <c r="R51" s="19"/>
      <c r="S51" s="19">
        <f t="shared" si="1"/>
        <v>5</v>
      </c>
      <c r="T51" s="19">
        <f t="shared" si="1"/>
        <v>5</v>
      </c>
      <c r="U51" s="19">
        <f t="shared" si="1"/>
        <v>5</v>
      </c>
      <c r="V51" s="19">
        <f t="shared" si="1"/>
        <v>5</v>
      </c>
    </row>
    <row r="52" spans="1:22" s="11" customFormat="1" ht="21" customHeight="1" x14ac:dyDescent="0.3">
      <c r="A52" s="60" t="s">
        <v>612</v>
      </c>
      <c r="B52" s="60"/>
      <c r="C52" s="60"/>
      <c r="D52" s="19"/>
      <c r="E52" s="19"/>
      <c r="F52" s="2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:22" s="11" customFormat="1" ht="21" customHeight="1" x14ac:dyDescent="0.3">
      <c r="A53" s="91">
        <v>1</v>
      </c>
      <c r="B53" s="95">
        <v>1</v>
      </c>
      <c r="C53" s="92" t="s">
        <v>319</v>
      </c>
      <c r="D53" s="93">
        <v>34160</v>
      </c>
      <c r="E53" s="93"/>
      <c r="F53" s="94" t="s">
        <v>139</v>
      </c>
      <c r="G53" s="91" t="s">
        <v>25</v>
      </c>
      <c r="H53" s="19"/>
      <c r="I53" s="19"/>
      <c r="J53" s="19" t="s">
        <v>75</v>
      </c>
      <c r="K53" s="19"/>
      <c r="L53" s="19" t="s">
        <v>75</v>
      </c>
      <c r="M53" s="19"/>
      <c r="N53" s="19" t="s">
        <v>75</v>
      </c>
      <c r="O53" s="19" t="s">
        <v>75</v>
      </c>
      <c r="P53" s="19"/>
      <c r="Q53" s="19" t="s">
        <v>75</v>
      </c>
      <c r="R53" s="19"/>
      <c r="S53" s="19" t="s">
        <v>75</v>
      </c>
      <c r="T53" s="95" t="s">
        <v>272</v>
      </c>
      <c r="U53" s="95">
        <v>130</v>
      </c>
      <c r="V53" s="95">
        <v>20</v>
      </c>
    </row>
    <row r="54" spans="1:22" s="11" customFormat="1" ht="21" customHeight="1" x14ac:dyDescent="0.3">
      <c r="A54" s="91"/>
      <c r="B54" s="100">
        <v>2</v>
      </c>
      <c r="C54" s="96" t="s">
        <v>320</v>
      </c>
      <c r="D54" s="94"/>
      <c r="E54" s="97">
        <v>33513</v>
      </c>
      <c r="F54" s="94" t="s">
        <v>139</v>
      </c>
      <c r="G54" s="94" t="s">
        <v>171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95"/>
      <c r="U54" s="95"/>
      <c r="V54" s="95"/>
    </row>
    <row r="55" spans="1:22" s="11" customFormat="1" ht="21" customHeight="1" x14ac:dyDescent="0.3">
      <c r="A55" s="91"/>
      <c r="B55" s="100">
        <v>3</v>
      </c>
      <c r="C55" s="96" t="s">
        <v>321</v>
      </c>
      <c r="D55" s="97">
        <v>41545</v>
      </c>
      <c r="E55" s="97"/>
      <c r="F55" s="94" t="s">
        <v>139</v>
      </c>
      <c r="G55" s="94" t="s">
        <v>26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95"/>
      <c r="U55" s="95"/>
      <c r="V55" s="95"/>
    </row>
    <row r="56" spans="1:22" s="11" customFormat="1" ht="21" customHeight="1" x14ac:dyDescent="0.3">
      <c r="A56" s="91"/>
      <c r="B56" s="100">
        <v>4</v>
      </c>
      <c r="C56" s="96" t="s">
        <v>322</v>
      </c>
      <c r="D56" s="97">
        <v>43983</v>
      </c>
      <c r="E56" s="97"/>
      <c r="F56" s="94" t="s">
        <v>139</v>
      </c>
      <c r="G56" s="94" t="s">
        <v>26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95"/>
      <c r="U56" s="95"/>
      <c r="V56" s="95"/>
    </row>
    <row r="57" spans="1:22" s="11" customFormat="1" ht="21" customHeight="1" x14ac:dyDescent="0.3">
      <c r="A57" s="91">
        <v>2</v>
      </c>
      <c r="B57" s="95">
        <v>1</v>
      </c>
      <c r="C57" s="92" t="s">
        <v>323</v>
      </c>
      <c r="D57" s="93">
        <v>34341</v>
      </c>
      <c r="E57" s="93"/>
      <c r="F57" s="94" t="s">
        <v>139</v>
      </c>
      <c r="G57" s="91" t="s">
        <v>25</v>
      </c>
      <c r="H57" s="19"/>
      <c r="I57" s="19"/>
      <c r="J57" s="19" t="s">
        <v>75</v>
      </c>
      <c r="K57" s="19"/>
      <c r="L57" s="19" t="s">
        <v>75</v>
      </c>
      <c r="M57" s="19"/>
      <c r="N57" s="19" t="s">
        <v>75</v>
      </c>
      <c r="O57" s="19" t="s">
        <v>75</v>
      </c>
      <c r="P57" s="19"/>
      <c r="Q57" s="19"/>
      <c r="R57" s="19"/>
      <c r="S57" s="19"/>
      <c r="T57" s="95" t="s">
        <v>272</v>
      </c>
      <c r="U57" s="95">
        <v>120</v>
      </c>
      <c r="V57" s="95">
        <v>20</v>
      </c>
    </row>
    <row r="58" spans="1:22" s="11" customFormat="1" ht="21" customHeight="1" x14ac:dyDescent="0.3">
      <c r="A58" s="91"/>
      <c r="B58" s="100">
        <v>2</v>
      </c>
      <c r="C58" s="96" t="s">
        <v>324</v>
      </c>
      <c r="D58" s="94"/>
      <c r="E58" s="97">
        <v>35864</v>
      </c>
      <c r="F58" s="94" t="s">
        <v>139</v>
      </c>
      <c r="G58" s="94" t="s">
        <v>171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95"/>
      <c r="U58" s="95"/>
      <c r="V58" s="95"/>
    </row>
    <row r="59" spans="1:22" s="11" customFormat="1" ht="21" customHeight="1" x14ac:dyDescent="0.3">
      <c r="A59" s="91"/>
      <c r="B59" s="100">
        <v>3</v>
      </c>
      <c r="C59" s="96" t="s">
        <v>325</v>
      </c>
      <c r="D59" s="94"/>
      <c r="E59" s="97">
        <v>43237</v>
      </c>
      <c r="F59" s="94" t="s">
        <v>139</v>
      </c>
      <c r="G59" s="94" t="s">
        <v>26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95"/>
      <c r="U59" s="95"/>
      <c r="V59" s="95"/>
    </row>
    <row r="60" spans="1:22" s="11" customFormat="1" ht="21" customHeight="1" x14ac:dyDescent="0.3">
      <c r="A60" s="91"/>
      <c r="B60" s="100">
        <v>4</v>
      </c>
      <c r="C60" s="96" t="s">
        <v>573</v>
      </c>
      <c r="D60" s="97">
        <v>45729</v>
      </c>
      <c r="E60" s="97"/>
      <c r="F60" s="94" t="s">
        <v>139</v>
      </c>
      <c r="G60" s="94" t="s">
        <v>26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95"/>
      <c r="U60" s="95"/>
      <c r="V60" s="95"/>
    </row>
    <row r="61" spans="1:22" s="11" customFormat="1" ht="21" customHeight="1" x14ac:dyDescent="0.3">
      <c r="A61" s="91">
        <v>3</v>
      </c>
      <c r="B61" s="95">
        <v>1</v>
      </c>
      <c r="C61" s="92" t="s">
        <v>326</v>
      </c>
      <c r="D61" s="93">
        <v>33279</v>
      </c>
      <c r="E61" s="93"/>
      <c r="F61" s="94" t="s">
        <v>139</v>
      </c>
      <c r="G61" s="91" t="s">
        <v>25</v>
      </c>
      <c r="H61" s="19"/>
      <c r="I61" s="19"/>
      <c r="J61" s="19" t="s">
        <v>75</v>
      </c>
      <c r="K61" s="19"/>
      <c r="L61" s="19" t="s">
        <v>75</v>
      </c>
      <c r="M61" s="19"/>
      <c r="N61" s="19" t="s">
        <v>75</v>
      </c>
      <c r="O61" s="19" t="s">
        <v>75</v>
      </c>
      <c r="P61" s="19"/>
      <c r="Q61" s="19"/>
      <c r="R61" s="19"/>
      <c r="S61" s="19"/>
      <c r="T61" s="95" t="s">
        <v>272</v>
      </c>
      <c r="U61" s="95">
        <v>135</v>
      </c>
      <c r="V61" s="95">
        <v>20</v>
      </c>
    </row>
    <row r="62" spans="1:22" s="11" customFormat="1" ht="21" customHeight="1" x14ac:dyDescent="0.3">
      <c r="A62" s="91"/>
      <c r="B62" s="100">
        <v>2</v>
      </c>
      <c r="C62" s="96" t="s">
        <v>327</v>
      </c>
      <c r="D62" s="94"/>
      <c r="E62" s="97">
        <v>35295</v>
      </c>
      <c r="F62" s="94" t="s">
        <v>139</v>
      </c>
      <c r="G62" s="94" t="s">
        <v>171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95"/>
      <c r="U62" s="95"/>
      <c r="V62" s="95"/>
    </row>
    <row r="63" spans="1:22" s="11" customFormat="1" ht="21" customHeight="1" x14ac:dyDescent="0.3">
      <c r="A63" s="91"/>
      <c r="B63" s="100">
        <v>3</v>
      </c>
      <c r="C63" s="96" t="s">
        <v>328</v>
      </c>
      <c r="D63" s="97">
        <v>42647</v>
      </c>
      <c r="E63" s="97"/>
      <c r="F63" s="94" t="s">
        <v>139</v>
      </c>
      <c r="G63" s="94" t="s">
        <v>26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95"/>
      <c r="U63" s="95"/>
      <c r="V63" s="95"/>
    </row>
    <row r="64" spans="1:22" s="11" customFormat="1" ht="21" customHeight="1" x14ac:dyDescent="0.3">
      <c r="A64" s="91"/>
      <c r="B64" s="100">
        <v>4</v>
      </c>
      <c r="C64" s="96" t="s">
        <v>329</v>
      </c>
      <c r="D64" s="97">
        <v>43739</v>
      </c>
      <c r="E64" s="97"/>
      <c r="F64" s="94" t="s">
        <v>139</v>
      </c>
      <c r="G64" s="94" t="s">
        <v>26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95"/>
      <c r="U64" s="95"/>
      <c r="V64" s="95"/>
    </row>
    <row r="65" spans="1:22" s="11" customFormat="1" ht="21" customHeight="1" x14ac:dyDescent="0.3">
      <c r="A65" s="91"/>
      <c r="B65" s="100">
        <v>5</v>
      </c>
      <c r="C65" s="96" t="s">
        <v>330</v>
      </c>
      <c r="D65" s="97">
        <v>44391</v>
      </c>
      <c r="E65" s="97"/>
      <c r="F65" s="94" t="s">
        <v>139</v>
      </c>
      <c r="G65" s="94" t="s">
        <v>26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95"/>
      <c r="U65" s="95"/>
      <c r="V65" s="95"/>
    </row>
    <row r="66" spans="1:22" s="11" customFormat="1" ht="21" customHeight="1" x14ac:dyDescent="0.3">
      <c r="A66" s="91">
        <v>4</v>
      </c>
      <c r="B66" s="100">
        <v>1</v>
      </c>
      <c r="C66" s="92" t="s">
        <v>331</v>
      </c>
      <c r="D66" s="91"/>
      <c r="E66" s="93">
        <v>29351</v>
      </c>
      <c r="F66" s="95" t="s">
        <v>139</v>
      </c>
      <c r="G66" s="95" t="s">
        <v>25</v>
      </c>
      <c r="H66" s="19"/>
      <c r="I66" s="19"/>
      <c r="J66" s="19" t="s">
        <v>75</v>
      </c>
      <c r="K66" s="19"/>
      <c r="L66" s="19" t="s">
        <v>75</v>
      </c>
      <c r="M66" s="19"/>
      <c r="N66" s="19" t="s">
        <v>75</v>
      </c>
      <c r="O66" s="19" t="s">
        <v>75</v>
      </c>
      <c r="P66" s="19" t="s">
        <v>75</v>
      </c>
      <c r="Q66" s="19" t="s">
        <v>75</v>
      </c>
      <c r="R66" s="19" t="s">
        <v>75</v>
      </c>
      <c r="S66" s="19"/>
      <c r="T66" s="95" t="s">
        <v>272</v>
      </c>
      <c r="U66" s="95">
        <v>100</v>
      </c>
      <c r="V66" s="95">
        <v>20</v>
      </c>
    </row>
    <row r="67" spans="1:22" s="11" customFormat="1" ht="21" customHeight="1" x14ac:dyDescent="0.3">
      <c r="A67" s="91"/>
      <c r="B67" s="100">
        <v>2</v>
      </c>
      <c r="C67" s="96" t="s">
        <v>332</v>
      </c>
      <c r="D67" s="94"/>
      <c r="E67" s="97">
        <v>37313</v>
      </c>
      <c r="F67" s="100" t="s">
        <v>139</v>
      </c>
      <c r="G67" s="94" t="s">
        <v>26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95"/>
      <c r="U67" s="95"/>
      <c r="V67" s="95"/>
    </row>
    <row r="68" spans="1:22" s="11" customFormat="1" ht="21" customHeight="1" x14ac:dyDescent="0.3">
      <c r="A68" s="91"/>
      <c r="B68" s="100">
        <v>3</v>
      </c>
      <c r="C68" s="96" t="s">
        <v>333</v>
      </c>
      <c r="D68" s="94"/>
      <c r="E68" s="97">
        <v>37313</v>
      </c>
      <c r="F68" s="100" t="s">
        <v>139</v>
      </c>
      <c r="G68" s="94" t="s">
        <v>26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95"/>
      <c r="U68" s="95"/>
      <c r="V68" s="95"/>
    </row>
    <row r="69" spans="1:22" s="11" customFormat="1" ht="21" customHeight="1" x14ac:dyDescent="0.3">
      <c r="A69" s="91"/>
      <c r="B69" s="100">
        <v>4</v>
      </c>
      <c r="C69" s="96" t="s">
        <v>334</v>
      </c>
      <c r="D69" s="97">
        <v>38003</v>
      </c>
      <c r="E69" s="97"/>
      <c r="F69" s="100" t="s">
        <v>139</v>
      </c>
      <c r="G69" s="94" t="s">
        <v>54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95"/>
      <c r="U69" s="95"/>
      <c r="V69" s="95"/>
    </row>
    <row r="70" spans="1:22" s="11" customFormat="1" ht="21" customHeight="1" x14ac:dyDescent="0.3">
      <c r="A70" s="91"/>
      <c r="B70" s="100">
        <v>5</v>
      </c>
      <c r="C70" s="96" t="s">
        <v>335</v>
      </c>
      <c r="D70" s="97">
        <v>37293</v>
      </c>
      <c r="E70" s="97"/>
      <c r="F70" s="100" t="s">
        <v>139</v>
      </c>
      <c r="G70" s="94" t="s">
        <v>54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95"/>
      <c r="U70" s="95"/>
      <c r="V70" s="95"/>
    </row>
    <row r="71" spans="1:22" s="11" customFormat="1" ht="21" customHeight="1" x14ac:dyDescent="0.3">
      <c r="A71" s="91"/>
      <c r="B71" s="100">
        <v>6</v>
      </c>
      <c r="C71" s="96" t="s">
        <v>336</v>
      </c>
      <c r="D71" s="94"/>
      <c r="E71" s="97">
        <v>39103</v>
      </c>
      <c r="F71" s="100" t="s">
        <v>139</v>
      </c>
      <c r="G71" s="94" t="s">
        <v>26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95"/>
      <c r="U71" s="95"/>
      <c r="V71" s="95"/>
    </row>
    <row r="72" spans="1:22" s="11" customFormat="1" ht="21" customHeight="1" x14ac:dyDescent="0.3">
      <c r="A72" s="91"/>
      <c r="B72" s="100">
        <v>7</v>
      </c>
      <c r="C72" s="96" t="s">
        <v>337</v>
      </c>
      <c r="D72" s="94"/>
      <c r="E72" s="97">
        <v>40455</v>
      </c>
      <c r="F72" s="100" t="s">
        <v>139</v>
      </c>
      <c r="G72" s="94" t="s">
        <v>26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95"/>
      <c r="U72" s="95"/>
      <c r="V72" s="95"/>
    </row>
    <row r="73" spans="1:22" s="11" customFormat="1" ht="21" customHeight="1" x14ac:dyDescent="0.3">
      <c r="A73" s="91"/>
      <c r="B73" s="100">
        <v>8</v>
      </c>
      <c r="C73" s="96" t="s">
        <v>338</v>
      </c>
      <c r="D73" s="97">
        <v>41244</v>
      </c>
      <c r="E73" s="101"/>
      <c r="F73" s="100" t="s">
        <v>139</v>
      </c>
      <c r="G73" s="94" t="s">
        <v>26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95"/>
      <c r="U73" s="95"/>
      <c r="V73" s="95"/>
    </row>
    <row r="74" spans="1:22" s="11" customFormat="1" ht="21" customHeight="1" x14ac:dyDescent="0.3">
      <c r="A74" s="91"/>
      <c r="B74" s="100">
        <v>9</v>
      </c>
      <c r="C74" s="96" t="s">
        <v>339</v>
      </c>
      <c r="D74" s="97">
        <v>41969</v>
      </c>
      <c r="E74" s="101"/>
      <c r="F74" s="100" t="s">
        <v>139</v>
      </c>
      <c r="G74" s="94" t="s">
        <v>26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95"/>
      <c r="U74" s="95"/>
      <c r="V74" s="95"/>
    </row>
    <row r="75" spans="1:22" s="11" customFormat="1" ht="21" customHeight="1" x14ac:dyDescent="0.3">
      <c r="A75" s="91"/>
      <c r="B75" s="100">
        <v>10</v>
      </c>
      <c r="C75" s="96" t="s">
        <v>340</v>
      </c>
      <c r="D75" s="94"/>
      <c r="E75" s="97">
        <v>42865</v>
      </c>
      <c r="F75" s="100" t="s">
        <v>139</v>
      </c>
      <c r="G75" s="94" t="s">
        <v>26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95"/>
      <c r="U75" s="95"/>
      <c r="V75" s="95"/>
    </row>
    <row r="76" spans="1:22" s="11" customFormat="1" ht="21" customHeight="1" x14ac:dyDescent="0.3">
      <c r="A76" s="91"/>
      <c r="B76" s="100">
        <v>11</v>
      </c>
      <c r="C76" s="96" t="s">
        <v>341</v>
      </c>
      <c r="D76" s="94"/>
      <c r="E76" s="97">
        <v>43932</v>
      </c>
      <c r="F76" s="100" t="s">
        <v>139</v>
      </c>
      <c r="G76" s="94" t="s">
        <v>26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95"/>
      <c r="U76" s="95"/>
      <c r="V76" s="95"/>
    </row>
    <row r="77" spans="1:22" s="11" customFormat="1" ht="21" customHeight="1" x14ac:dyDescent="0.3">
      <c r="A77" s="91"/>
      <c r="B77" s="100">
        <v>12</v>
      </c>
      <c r="C77" s="96" t="s">
        <v>342</v>
      </c>
      <c r="D77" s="97">
        <v>44959</v>
      </c>
      <c r="E77" s="97"/>
      <c r="F77" s="100" t="s">
        <v>139</v>
      </c>
      <c r="G77" s="94" t="s">
        <v>32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95"/>
      <c r="U77" s="95"/>
      <c r="V77" s="95"/>
    </row>
    <row r="78" spans="1:22" s="11" customFormat="1" ht="21" customHeight="1" x14ac:dyDescent="0.3">
      <c r="A78" s="91">
        <v>5</v>
      </c>
      <c r="B78" s="95">
        <v>1</v>
      </c>
      <c r="C78" s="92" t="s">
        <v>343</v>
      </c>
      <c r="D78" s="93"/>
      <c r="E78" s="93">
        <v>31965</v>
      </c>
      <c r="F78" s="95" t="s">
        <v>139</v>
      </c>
      <c r="G78" s="91" t="s">
        <v>25</v>
      </c>
      <c r="H78" s="19"/>
      <c r="I78" s="19"/>
      <c r="J78" s="19" t="s">
        <v>75</v>
      </c>
      <c r="K78" s="19"/>
      <c r="L78" s="19" t="s">
        <v>75</v>
      </c>
      <c r="M78" s="19"/>
      <c r="N78" s="19" t="s">
        <v>75</v>
      </c>
      <c r="O78" s="19" t="s">
        <v>75</v>
      </c>
      <c r="P78" s="19" t="s">
        <v>75</v>
      </c>
      <c r="Q78" s="19" t="s">
        <v>75</v>
      </c>
      <c r="R78" s="19"/>
      <c r="S78" s="19"/>
      <c r="T78" s="95" t="s">
        <v>272</v>
      </c>
      <c r="U78" s="95">
        <v>110</v>
      </c>
      <c r="V78" s="95">
        <v>20</v>
      </c>
    </row>
    <row r="79" spans="1:22" s="11" customFormat="1" ht="21" customHeight="1" x14ac:dyDescent="0.3">
      <c r="A79" s="91"/>
      <c r="B79" s="100">
        <v>2</v>
      </c>
      <c r="C79" s="96" t="s">
        <v>344</v>
      </c>
      <c r="D79" s="97">
        <v>32603</v>
      </c>
      <c r="E79" s="97"/>
      <c r="F79" s="100" t="s">
        <v>139</v>
      </c>
      <c r="G79" s="94" t="s">
        <v>171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95"/>
      <c r="U79" s="95"/>
      <c r="V79" s="95"/>
    </row>
    <row r="80" spans="1:22" s="11" customFormat="1" ht="21" customHeight="1" x14ac:dyDescent="0.3">
      <c r="A80" s="91"/>
      <c r="B80" s="100">
        <v>3</v>
      </c>
      <c r="C80" s="96" t="s">
        <v>345</v>
      </c>
      <c r="D80" s="97">
        <v>40824</v>
      </c>
      <c r="E80" s="97"/>
      <c r="F80" s="100" t="s">
        <v>139</v>
      </c>
      <c r="G80" s="94" t="s">
        <v>26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95"/>
      <c r="U80" s="95"/>
      <c r="V80" s="95"/>
    </row>
    <row r="81" spans="1:22" s="11" customFormat="1" ht="21" customHeight="1" x14ac:dyDescent="0.3">
      <c r="A81" s="91"/>
      <c r="B81" s="100">
        <v>4</v>
      </c>
      <c r="C81" s="96" t="s">
        <v>170</v>
      </c>
      <c r="D81" s="97"/>
      <c r="E81" s="97">
        <v>41415</v>
      </c>
      <c r="F81" s="100" t="s">
        <v>139</v>
      </c>
      <c r="G81" s="94" t="s">
        <v>26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95"/>
      <c r="U81" s="95"/>
      <c r="V81" s="95"/>
    </row>
    <row r="82" spans="1:22" s="11" customFormat="1" ht="21" customHeight="1" x14ac:dyDescent="0.3">
      <c r="A82" s="91"/>
      <c r="B82" s="100">
        <v>5</v>
      </c>
      <c r="C82" s="96" t="s">
        <v>346</v>
      </c>
      <c r="D82" s="97">
        <v>43169</v>
      </c>
      <c r="E82" s="97"/>
      <c r="F82" s="100" t="s">
        <v>139</v>
      </c>
      <c r="G82" s="94" t="s">
        <v>26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95"/>
      <c r="U82" s="95"/>
      <c r="V82" s="95"/>
    </row>
    <row r="83" spans="1:22" s="11" customFormat="1" ht="21" customHeight="1" x14ac:dyDescent="0.3">
      <c r="A83" s="91">
        <v>6</v>
      </c>
      <c r="B83" s="95">
        <v>1</v>
      </c>
      <c r="C83" s="92" t="s">
        <v>347</v>
      </c>
      <c r="D83" s="93"/>
      <c r="E83" s="93">
        <v>34957</v>
      </c>
      <c r="F83" s="95" t="s">
        <v>139</v>
      </c>
      <c r="G83" s="91" t="s">
        <v>25</v>
      </c>
      <c r="H83" s="19"/>
      <c r="I83" s="19"/>
      <c r="J83" s="19" t="s">
        <v>75</v>
      </c>
      <c r="K83" s="19"/>
      <c r="L83" s="19" t="s">
        <v>75</v>
      </c>
      <c r="M83" s="19"/>
      <c r="N83" s="19" t="s">
        <v>75</v>
      </c>
      <c r="O83" s="19" t="s">
        <v>75</v>
      </c>
      <c r="P83" s="19" t="s">
        <v>75</v>
      </c>
      <c r="Q83" s="19" t="s">
        <v>75</v>
      </c>
      <c r="R83" s="19" t="s">
        <v>75</v>
      </c>
      <c r="S83" s="19" t="s">
        <v>75</v>
      </c>
      <c r="T83" s="95" t="s">
        <v>272</v>
      </c>
      <c r="U83" s="95">
        <v>120</v>
      </c>
      <c r="V83" s="95">
        <v>10</v>
      </c>
    </row>
    <row r="84" spans="1:22" s="11" customFormat="1" ht="21" customHeight="1" x14ac:dyDescent="0.3">
      <c r="A84" s="94"/>
      <c r="B84" s="100">
        <v>2</v>
      </c>
      <c r="C84" s="96" t="s">
        <v>574</v>
      </c>
      <c r="D84" s="97">
        <v>34088</v>
      </c>
      <c r="E84" s="97"/>
      <c r="F84" s="100" t="s">
        <v>139</v>
      </c>
      <c r="G84" s="94" t="s">
        <v>30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100"/>
      <c r="U84" s="100"/>
      <c r="V84" s="100"/>
    </row>
    <row r="85" spans="1:22" s="11" customFormat="1" ht="21" customHeight="1" x14ac:dyDescent="0.3">
      <c r="A85" s="91"/>
      <c r="B85" s="100">
        <v>3</v>
      </c>
      <c r="C85" s="96" t="s">
        <v>348</v>
      </c>
      <c r="D85" s="102">
        <v>41481</v>
      </c>
      <c r="E85" s="101"/>
      <c r="F85" s="100" t="s">
        <v>139</v>
      </c>
      <c r="G85" s="94" t="s">
        <v>32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94"/>
      <c r="U85" s="94"/>
      <c r="V85" s="95"/>
    </row>
    <row r="86" spans="1:22" s="11" customFormat="1" ht="21" customHeight="1" x14ac:dyDescent="0.3">
      <c r="A86" s="91"/>
      <c r="B86" s="100">
        <v>4</v>
      </c>
      <c r="C86" s="96" t="s">
        <v>349</v>
      </c>
      <c r="D86" s="101"/>
      <c r="E86" s="102">
        <v>42911</v>
      </c>
      <c r="F86" s="100" t="s">
        <v>139</v>
      </c>
      <c r="G86" s="94" t="s">
        <v>32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94"/>
      <c r="U86" s="94"/>
      <c r="V86" s="95"/>
    </row>
    <row r="87" spans="1:22" s="11" customFormat="1" ht="21" customHeight="1" x14ac:dyDescent="0.3">
      <c r="A87" s="95">
        <v>7</v>
      </c>
      <c r="B87" s="95">
        <v>1</v>
      </c>
      <c r="C87" s="92" t="s">
        <v>350</v>
      </c>
      <c r="D87" s="93">
        <v>29041</v>
      </c>
      <c r="E87" s="91"/>
      <c r="F87" s="95" t="s">
        <v>139</v>
      </c>
      <c r="G87" s="95" t="s">
        <v>25</v>
      </c>
      <c r="H87" s="95" t="s">
        <v>75</v>
      </c>
      <c r="I87" s="95"/>
      <c r="J87" s="95"/>
      <c r="K87" s="95"/>
      <c r="L87" s="95" t="s">
        <v>75</v>
      </c>
      <c r="M87" s="95"/>
      <c r="N87" s="95" t="s">
        <v>75</v>
      </c>
      <c r="O87" s="95" t="s">
        <v>75</v>
      </c>
      <c r="P87" s="95" t="s">
        <v>75</v>
      </c>
      <c r="Q87" s="95"/>
      <c r="R87" s="95" t="s">
        <v>75</v>
      </c>
      <c r="S87" s="95"/>
      <c r="T87" s="95" t="s">
        <v>299</v>
      </c>
      <c r="U87" s="95">
        <v>135</v>
      </c>
      <c r="V87" s="95">
        <v>20</v>
      </c>
    </row>
    <row r="88" spans="1:22" s="11" customFormat="1" ht="21" customHeight="1" x14ac:dyDescent="0.3">
      <c r="A88" s="95"/>
      <c r="B88" s="100">
        <v>2</v>
      </c>
      <c r="C88" s="96" t="s">
        <v>351</v>
      </c>
      <c r="D88" s="97"/>
      <c r="E88" s="97">
        <v>30317</v>
      </c>
      <c r="F88" s="100" t="s">
        <v>139</v>
      </c>
      <c r="G88" s="100" t="s">
        <v>171</v>
      </c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95"/>
      <c r="U88" s="95"/>
      <c r="V88" s="95"/>
    </row>
    <row r="89" spans="1:22" s="11" customFormat="1" ht="21" customHeight="1" x14ac:dyDescent="0.3">
      <c r="A89" s="95"/>
      <c r="B89" s="100">
        <v>3</v>
      </c>
      <c r="C89" s="96" t="s">
        <v>352</v>
      </c>
      <c r="D89" s="97"/>
      <c r="E89" s="97">
        <v>39585</v>
      </c>
      <c r="F89" s="100" t="s">
        <v>139</v>
      </c>
      <c r="G89" s="94" t="s">
        <v>26</v>
      </c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95"/>
      <c r="U89" s="95"/>
      <c r="V89" s="95"/>
    </row>
    <row r="90" spans="1:22" s="11" customFormat="1" ht="21" customHeight="1" x14ac:dyDescent="0.3">
      <c r="A90" s="95"/>
      <c r="B90" s="100">
        <v>4</v>
      </c>
      <c r="C90" s="96" t="s">
        <v>353</v>
      </c>
      <c r="D90" s="97"/>
      <c r="E90" s="97">
        <v>40721</v>
      </c>
      <c r="F90" s="100" t="s">
        <v>139</v>
      </c>
      <c r="G90" s="94" t="s">
        <v>26</v>
      </c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95"/>
      <c r="U90" s="95"/>
      <c r="V90" s="95"/>
    </row>
    <row r="91" spans="1:22" s="11" customFormat="1" ht="21" customHeight="1" x14ac:dyDescent="0.3">
      <c r="A91" s="95"/>
      <c r="B91" s="100">
        <v>5</v>
      </c>
      <c r="C91" s="96" t="s">
        <v>354</v>
      </c>
      <c r="D91" s="97"/>
      <c r="E91" s="97">
        <v>41921</v>
      </c>
      <c r="F91" s="100" t="s">
        <v>139</v>
      </c>
      <c r="G91" s="94" t="s">
        <v>26</v>
      </c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95"/>
      <c r="U91" s="95"/>
      <c r="V91" s="95"/>
    </row>
    <row r="92" spans="1:22" s="11" customFormat="1" ht="21" customHeight="1" x14ac:dyDescent="0.3">
      <c r="A92" s="95"/>
      <c r="B92" s="100">
        <v>6</v>
      </c>
      <c r="C92" s="96" t="s">
        <v>355</v>
      </c>
      <c r="D92" s="97">
        <v>43470</v>
      </c>
      <c r="E92" s="94"/>
      <c r="F92" s="100" t="s">
        <v>139</v>
      </c>
      <c r="G92" s="94" t="s">
        <v>26</v>
      </c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95"/>
      <c r="U92" s="95"/>
      <c r="V92" s="95"/>
    </row>
    <row r="93" spans="1:22" s="11" customFormat="1" ht="21" customHeight="1" x14ac:dyDescent="0.3">
      <c r="A93" s="19">
        <v>8</v>
      </c>
      <c r="B93" s="19">
        <v>1</v>
      </c>
      <c r="C93" s="87" t="s">
        <v>159</v>
      </c>
      <c r="D93" s="19"/>
      <c r="E93" s="14">
        <v>18994</v>
      </c>
      <c r="F93" s="19" t="s">
        <v>139</v>
      </c>
      <c r="G93" s="19" t="s">
        <v>25</v>
      </c>
      <c r="H93" s="87" t="s">
        <v>75</v>
      </c>
      <c r="I93" s="87"/>
      <c r="J93" s="87"/>
      <c r="K93" s="87"/>
      <c r="L93" s="95" t="s">
        <v>75</v>
      </c>
      <c r="M93" s="95"/>
      <c r="N93" s="95" t="s">
        <v>75</v>
      </c>
      <c r="O93" s="95" t="s">
        <v>75</v>
      </c>
      <c r="P93" s="95" t="s">
        <v>75</v>
      </c>
      <c r="Q93" s="95"/>
      <c r="R93" s="95" t="s">
        <v>75</v>
      </c>
      <c r="S93" s="87"/>
      <c r="T93" s="87" t="s">
        <v>272</v>
      </c>
      <c r="U93" s="87">
        <v>100</v>
      </c>
      <c r="V93" s="87">
        <v>20</v>
      </c>
    </row>
    <row r="94" spans="1:22" s="11" customFormat="1" ht="21" customHeight="1" x14ac:dyDescent="0.3">
      <c r="A94" s="2"/>
      <c r="B94" s="2">
        <v>2</v>
      </c>
      <c r="C94" s="3" t="s">
        <v>154</v>
      </c>
      <c r="D94" s="2"/>
      <c r="E94" s="90">
        <v>30327</v>
      </c>
      <c r="F94" s="2" t="s">
        <v>139</v>
      </c>
      <c r="G94" s="2" t="s">
        <v>32</v>
      </c>
      <c r="H94" s="2"/>
      <c r="I94" s="3"/>
      <c r="J94" s="3"/>
      <c r="K94" s="3"/>
      <c r="L94" s="2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s="11" customFormat="1" ht="21" customHeight="1" x14ac:dyDescent="0.3">
      <c r="A95" s="2"/>
      <c r="B95" s="2">
        <v>3</v>
      </c>
      <c r="C95" s="3" t="s">
        <v>155</v>
      </c>
      <c r="D95" s="2"/>
      <c r="E95" s="90">
        <v>39402</v>
      </c>
      <c r="F95" s="2" t="s">
        <v>139</v>
      </c>
      <c r="G95" s="2" t="s">
        <v>26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s="11" customFormat="1" ht="21" customHeight="1" x14ac:dyDescent="0.3">
      <c r="A96" s="2"/>
      <c r="B96" s="2">
        <v>4</v>
      </c>
      <c r="C96" s="3" t="s">
        <v>156</v>
      </c>
      <c r="D96" s="2"/>
      <c r="E96" s="90">
        <v>41176</v>
      </c>
      <c r="F96" s="2" t="s">
        <v>139</v>
      </c>
      <c r="G96" s="2" t="s">
        <v>26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s="11" customFormat="1" ht="21" customHeight="1" x14ac:dyDescent="0.3">
      <c r="A97" s="2"/>
      <c r="B97" s="2">
        <v>5</v>
      </c>
      <c r="C97" s="3" t="s">
        <v>157</v>
      </c>
      <c r="D97" s="2"/>
      <c r="E97" s="90">
        <v>42351</v>
      </c>
      <c r="F97" s="2" t="s">
        <v>139</v>
      </c>
      <c r="G97" s="2" t="s">
        <v>26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s="11" customFormat="1" ht="21" customHeight="1" x14ac:dyDescent="0.3">
      <c r="A98" s="2"/>
      <c r="B98" s="2">
        <v>6</v>
      </c>
      <c r="C98" s="3" t="s">
        <v>158</v>
      </c>
      <c r="D98" s="2"/>
      <c r="E98" s="90">
        <v>43761</v>
      </c>
      <c r="F98" s="2" t="s">
        <v>139</v>
      </c>
      <c r="G98" s="2" t="s">
        <v>26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s="11" customFormat="1" ht="21" customHeight="1" x14ac:dyDescent="0.3">
      <c r="A99" s="2"/>
      <c r="B99" s="2">
        <v>7</v>
      </c>
      <c r="C99" s="3" t="s">
        <v>575</v>
      </c>
      <c r="D99" s="2"/>
      <c r="E99" s="90">
        <v>38048</v>
      </c>
      <c r="F99" s="2" t="s">
        <v>139</v>
      </c>
      <c r="G99" s="2" t="s">
        <v>26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s="11" customFormat="1" ht="21" customHeight="1" x14ac:dyDescent="0.3">
      <c r="A100" s="2">
        <v>9</v>
      </c>
      <c r="B100" s="19">
        <v>1</v>
      </c>
      <c r="C100" s="87" t="s">
        <v>576</v>
      </c>
      <c r="D100" s="14">
        <v>34746</v>
      </c>
      <c r="E100" s="14"/>
      <c r="F100" s="19" t="s">
        <v>139</v>
      </c>
      <c r="G100" s="19" t="s">
        <v>25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s="11" customFormat="1" ht="21" customHeight="1" x14ac:dyDescent="0.3">
      <c r="A101" s="2"/>
      <c r="B101" s="2">
        <v>2</v>
      </c>
      <c r="C101" s="3" t="s">
        <v>51</v>
      </c>
      <c r="D101" s="2"/>
      <c r="E101" s="90">
        <v>36215</v>
      </c>
      <c r="F101" s="2" t="s">
        <v>139</v>
      </c>
      <c r="G101" s="2" t="s">
        <v>27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s="11" customFormat="1" ht="21" customHeight="1" x14ac:dyDescent="0.3">
      <c r="A102" s="2"/>
      <c r="B102" s="2">
        <v>3</v>
      </c>
      <c r="C102" s="3" t="s">
        <v>52</v>
      </c>
      <c r="D102" s="90">
        <v>43025</v>
      </c>
      <c r="E102" s="90"/>
      <c r="F102" s="2" t="s">
        <v>139</v>
      </c>
      <c r="G102" s="2" t="s">
        <v>26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s="11" customFormat="1" ht="21" customHeight="1" x14ac:dyDescent="0.3">
      <c r="A103" s="2"/>
      <c r="B103" s="2">
        <v>4</v>
      </c>
      <c r="C103" s="3" t="s">
        <v>577</v>
      </c>
      <c r="D103" s="2"/>
      <c r="E103" s="90">
        <v>45886</v>
      </c>
      <c r="F103" s="2" t="s">
        <v>139</v>
      </c>
      <c r="G103" s="2" t="s">
        <v>26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s="11" customFormat="1" ht="21" customHeight="1" x14ac:dyDescent="0.3">
      <c r="A104" s="19">
        <f>COUNTA(A53:A103)</f>
        <v>9</v>
      </c>
      <c r="B104" s="19">
        <f>COUNTA(B53:B103)</f>
        <v>51</v>
      </c>
      <c r="C104" s="20" t="s">
        <v>160</v>
      </c>
      <c r="D104" s="19">
        <f>COUNTA(D53:D99)</f>
        <v>21</v>
      </c>
      <c r="E104" s="19">
        <f>COUNTA(E53:E99)</f>
        <v>26</v>
      </c>
      <c r="F104" s="19"/>
      <c r="G104" s="19"/>
      <c r="H104" s="19">
        <f t="shared" ref="H104:S104" si="2">COUNTA(H53:H99)</f>
        <v>2</v>
      </c>
      <c r="I104" s="19"/>
      <c r="J104" s="19">
        <f t="shared" si="2"/>
        <v>6</v>
      </c>
      <c r="K104" s="19"/>
      <c r="L104" s="19">
        <f t="shared" si="2"/>
        <v>8</v>
      </c>
      <c r="M104" s="19"/>
      <c r="N104" s="19">
        <f t="shared" si="2"/>
        <v>8</v>
      </c>
      <c r="O104" s="19">
        <f t="shared" si="2"/>
        <v>8</v>
      </c>
      <c r="P104" s="19">
        <f t="shared" si="2"/>
        <v>5</v>
      </c>
      <c r="Q104" s="19">
        <f t="shared" si="2"/>
        <v>4</v>
      </c>
      <c r="R104" s="19">
        <f t="shared" si="2"/>
        <v>4</v>
      </c>
      <c r="S104" s="19">
        <f t="shared" si="2"/>
        <v>2</v>
      </c>
      <c r="T104" s="19"/>
      <c r="U104" s="19"/>
      <c r="V104" s="19"/>
    </row>
    <row r="105" spans="1:22" s="11" customFormat="1" ht="21" customHeight="1" x14ac:dyDescent="0.3">
      <c r="A105" s="60" t="s">
        <v>41</v>
      </c>
      <c r="B105" s="60"/>
      <c r="C105" s="60"/>
      <c r="D105" s="19"/>
      <c r="E105" s="19"/>
      <c r="F105" s="2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</row>
    <row r="106" spans="1:22" s="11" customFormat="1" ht="21" customHeight="1" x14ac:dyDescent="0.3">
      <c r="A106" s="19">
        <v>1</v>
      </c>
      <c r="B106" s="19">
        <v>1</v>
      </c>
      <c r="C106" s="87" t="s">
        <v>93</v>
      </c>
      <c r="D106" s="19"/>
      <c r="E106" s="13">
        <v>25934</v>
      </c>
      <c r="F106" s="19" t="s">
        <v>3</v>
      </c>
      <c r="G106" s="19" t="s">
        <v>25</v>
      </c>
      <c r="H106" s="19"/>
      <c r="I106" s="19"/>
      <c r="J106" s="19" t="s">
        <v>75</v>
      </c>
      <c r="K106" s="19"/>
      <c r="L106" s="19"/>
      <c r="M106" s="19"/>
      <c r="N106" s="19" t="s">
        <v>75</v>
      </c>
      <c r="O106" s="19" t="s">
        <v>75</v>
      </c>
      <c r="P106" s="19"/>
      <c r="Q106" s="19" t="s">
        <v>75</v>
      </c>
      <c r="R106" s="3"/>
      <c r="S106" s="19" t="s">
        <v>75</v>
      </c>
      <c r="T106" s="19" t="s">
        <v>272</v>
      </c>
      <c r="U106" s="19">
        <v>110</v>
      </c>
      <c r="V106" s="19">
        <v>20</v>
      </c>
    </row>
    <row r="107" spans="1:22" s="11" customFormat="1" ht="21" customHeight="1" x14ac:dyDescent="0.3">
      <c r="A107" s="19"/>
      <c r="B107" s="2">
        <v>2</v>
      </c>
      <c r="C107" s="3" t="s">
        <v>94</v>
      </c>
      <c r="D107" s="2"/>
      <c r="E107" s="89" t="s">
        <v>483</v>
      </c>
      <c r="F107" s="2" t="s">
        <v>3</v>
      </c>
      <c r="G107" s="2" t="s">
        <v>26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87"/>
      <c r="U107" s="19"/>
      <c r="V107" s="19"/>
    </row>
    <row r="108" spans="1:22" s="11" customFormat="1" ht="21" customHeight="1" x14ac:dyDescent="0.3">
      <c r="A108" s="19"/>
      <c r="B108" s="2">
        <v>3</v>
      </c>
      <c r="C108" s="3" t="s">
        <v>95</v>
      </c>
      <c r="D108" s="2"/>
      <c r="E108" s="89" t="s">
        <v>484</v>
      </c>
      <c r="F108" s="2" t="s">
        <v>3</v>
      </c>
      <c r="G108" s="2" t="s">
        <v>26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87"/>
      <c r="U108" s="19"/>
      <c r="V108" s="19"/>
    </row>
    <row r="109" spans="1:22" s="11" customFormat="1" ht="21" customHeight="1" x14ac:dyDescent="0.3">
      <c r="A109" s="19"/>
      <c r="B109" s="2">
        <v>4</v>
      </c>
      <c r="C109" s="3" t="s">
        <v>96</v>
      </c>
      <c r="D109" s="2"/>
      <c r="E109" s="89" t="s">
        <v>485</v>
      </c>
      <c r="F109" s="2" t="s">
        <v>3</v>
      </c>
      <c r="G109" s="2" t="s">
        <v>32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87"/>
      <c r="U109" s="19"/>
      <c r="V109" s="19"/>
    </row>
    <row r="110" spans="1:22" s="88" customFormat="1" ht="21" customHeight="1" x14ac:dyDescent="0.3">
      <c r="A110" s="19">
        <v>2</v>
      </c>
      <c r="B110" s="19">
        <v>1</v>
      </c>
      <c r="C110" s="87" t="s">
        <v>274</v>
      </c>
      <c r="D110" s="14">
        <v>29221</v>
      </c>
      <c r="E110" s="13"/>
      <c r="F110" s="2" t="s">
        <v>3</v>
      </c>
      <c r="G110" s="19" t="s">
        <v>25</v>
      </c>
      <c r="H110" s="19"/>
      <c r="I110" s="19"/>
      <c r="J110" s="19" t="s">
        <v>75</v>
      </c>
      <c r="K110" s="19"/>
      <c r="L110" s="19"/>
      <c r="M110" s="19"/>
      <c r="N110" s="19" t="s">
        <v>75</v>
      </c>
      <c r="O110" s="19" t="s">
        <v>75</v>
      </c>
      <c r="P110" s="19"/>
      <c r="Q110" s="19"/>
      <c r="R110" s="19"/>
      <c r="S110" s="19" t="s">
        <v>75</v>
      </c>
      <c r="T110" s="19" t="s">
        <v>272</v>
      </c>
      <c r="U110" s="19">
        <v>135</v>
      </c>
      <c r="V110" s="19">
        <v>20</v>
      </c>
    </row>
    <row r="111" spans="1:22" s="11" customFormat="1" ht="21" customHeight="1" x14ac:dyDescent="0.3">
      <c r="A111" s="2"/>
      <c r="B111" s="2">
        <v>2</v>
      </c>
      <c r="C111" s="3" t="s">
        <v>275</v>
      </c>
      <c r="D111" s="90"/>
      <c r="E111" s="89" t="s">
        <v>45</v>
      </c>
      <c r="F111" s="2" t="s">
        <v>139</v>
      </c>
      <c r="G111" s="2" t="s">
        <v>27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19"/>
      <c r="U111" s="19"/>
      <c r="V111" s="19"/>
    </row>
    <row r="112" spans="1:22" s="11" customFormat="1" ht="21" customHeight="1" x14ac:dyDescent="0.3">
      <c r="A112" s="2"/>
      <c r="B112" s="2">
        <v>3</v>
      </c>
      <c r="C112" s="3" t="s">
        <v>276</v>
      </c>
      <c r="D112" s="90"/>
      <c r="E112" s="89" t="s">
        <v>493</v>
      </c>
      <c r="F112" s="2" t="s">
        <v>3</v>
      </c>
      <c r="G112" s="2" t="s">
        <v>26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19"/>
      <c r="U112" s="19"/>
      <c r="V112" s="19"/>
    </row>
    <row r="113" spans="1:22" s="11" customFormat="1" ht="21" customHeight="1" x14ac:dyDescent="0.3">
      <c r="A113" s="2"/>
      <c r="B113" s="2">
        <v>4</v>
      </c>
      <c r="C113" s="3" t="s">
        <v>277</v>
      </c>
      <c r="D113" s="90"/>
      <c r="E113" s="89" t="s">
        <v>494</v>
      </c>
      <c r="F113" s="2" t="s">
        <v>3</v>
      </c>
      <c r="G113" s="2" t="s">
        <v>28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19"/>
      <c r="U113" s="19"/>
      <c r="V113" s="19"/>
    </row>
    <row r="114" spans="1:22" s="88" customFormat="1" ht="21" customHeight="1" x14ac:dyDescent="0.3">
      <c r="A114" s="19">
        <v>3</v>
      </c>
      <c r="B114" s="19">
        <v>1</v>
      </c>
      <c r="C114" s="87" t="s">
        <v>278</v>
      </c>
      <c r="D114" s="14">
        <v>31695</v>
      </c>
      <c r="E114" s="89"/>
      <c r="F114" s="19" t="s">
        <v>3</v>
      </c>
      <c r="G114" s="19" t="s">
        <v>25</v>
      </c>
      <c r="H114" s="19"/>
      <c r="I114" s="19"/>
      <c r="J114" s="19" t="s">
        <v>75</v>
      </c>
      <c r="K114" s="19"/>
      <c r="L114" s="19"/>
      <c r="M114" s="19"/>
      <c r="N114" s="19" t="s">
        <v>75</v>
      </c>
      <c r="O114" s="19" t="s">
        <v>75</v>
      </c>
      <c r="P114" s="19" t="s">
        <v>75</v>
      </c>
      <c r="Q114" s="19" t="s">
        <v>75</v>
      </c>
      <c r="R114" s="19"/>
      <c r="S114" s="19"/>
      <c r="T114" s="19" t="s">
        <v>272</v>
      </c>
      <c r="U114" s="19">
        <v>130</v>
      </c>
      <c r="V114" s="19">
        <v>20</v>
      </c>
    </row>
    <row r="115" spans="1:22" s="11" customFormat="1" ht="21" customHeight="1" x14ac:dyDescent="0.3">
      <c r="A115" s="2"/>
      <c r="B115" s="2">
        <v>2</v>
      </c>
      <c r="C115" s="3" t="s">
        <v>279</v>
      </c>
      <c r="D115" s="90"/>
      <c r="E115" s="89" t="s">
        <v>495</v>
      </c>
      <c r="F115" s="2" t="s">
        <v>3</v>
      </c>
      <c r="G115" s="2" t="s">
        <v>26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19"/>
      <c r="U115" s="19"/>
      <c r="V115" s="19"/>
    </row>
    <row r="116" spans="1:22" s="11" customFormat="1" ht="21" customHeight="1" x14ac:dyDescent="0.3">
      <c r="A116" s="2"/>
      <c r="B116" s="2">
        <v>3</v>
      </c>
      <c r="C116" s="3" t="s">
        <v>280</v>
      </c>
      <c r="D116" s="90"/>
      <c r="E116" s="89" t="s">
        <v>496</v>
      </c>
      <c r="F116" s="2" t="s">
        <v>3</v>
      </c>
      <c r="G116" s="2" t="s">
        <v>26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19"/>
      <c r="U116" s="19"/>
      <c r="V116" s="19"/>
    </row>
    <row r="117" spans="1:22" s="11" customFormat="1" ht="21" customHeight="1" x14ac:dyDescent="0.3">
      <c r="A117" s="2"/>
      <c r="B117" s="2">
        <v>4</v>
      </c>
      <c r="C117" s="3" t="s">
        <v>281</v>
      </c>
      <c r="D117" s="90"/>
      <c r="E117" s="89" t="s">
        <v>497</v>
      </c>
      <c r="F117" s="2" t="s">
        <v>3</v>
      </c>
      <c r="G117" s="2" t="s">
        <v>28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19"/>
      <c r="U117" s="19"/>
      <c r="V117" s="19"/>
    </row>
    <row r="118" spans="1:22" s="11" customFormat="1" ht="21" customHeight="1" x14ac:dyDescent="0.3">
      <c r="A118" s="19">
        <f>COUNTA(A106:A117)</f>
        <v>3</v>
      </c>
      <c r="B118" s="19">
        <f>COUNTA(B106:B117)</f>
        <v>12</v>
      </c>
      <c r="C118" s="19" t="s">
        <v>106</v>
      </c>
      <c r="D118" s="19">
        <f>COUNTA(D110:D117)</f>
        <v>2</v>
      </c>
      <c r="E118" s="19">
        <f>COUNTA(E110:E117)</f>
        <v>6</v>
      </c>
      <c r="F118" s="2"/>
      <c r="G118" s="19"/>
      <c r="H118" s="19"/>
      <c r="I118" s="19"/>
      <c r="J118" s="19">
        <f t="shared" ref="J118:S118" si="3">COUNTA(J110:J117)</f>
        <v>2</v>
      </c>
      <c r="K118" s="19"/>
      <c r="L118" s="19"/>
      <c r="M118" s="19"/>
      <c r="N118" s="19">
        <f t="shared" si="3"/>
        <v>2</v>
      </c>
      <c r="O118" s="19">
        <f t="shared" si="3"/>
        <v>2</v>
      </c>
      <c r="P118" s="19">
        <f t="shared" si="3"/>
        <v>1</v>
      </c>
      <c r="Q118" s="19">
        <f t="shared" si="3"/>
        <v>1</v>
      </c>
      <c r="R118" s="19">
        <f t="shared" si="3"/>
        <v>0</v>
      </c>
      <c r="S118" s="19">
        <f t="shared" si="3"/>
        <v>1</v>
      </c>
      <c r="T118" s="19"/>
      <c r="U118" s="19"/>
      <c r="V118" s="19"/>
    </row>
    <row r="119" spans="1:22" s="11" customFormat="1" ht="21" customHeight="1" x14ac:dyDescent="0.3">
      <c r="A119" s="60" t="s">
        <v>42</v>
      </c>
      <c r="B119" s="60"/>
      <c r="C119" s="60"/>
      <c r="D119" s="19"/>
      <c r="E119" s="19"/>
      <c r="F119" s="2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</row>
    <row r="120" spans="1:22" s="88" customFormat="1" ht="21" customHeight="1" x14ac:dyDescent="0.3">
      <c r="A120" s="19">
        <v>1</v>
      </c>
      <c r="B120" s="19">
        <v>1</v>
      </c>
      <c r="C120" s="87" t="s">
        <v>282</v>
      </c>
      <c r="D120" s="2"/>
      <c r="E120" s="13" t="s">
        <v>507</v>
      </c>
      <c r="F120" s="2" t="s">
        <v>3</v>
      </c>
      <c r="G120" s="19" t="s">
        <v>25</v>
      </c>
      <c r="H120" s="19"/>
      <c r="I120" s="19"/>
      <c r="J120" s="19" t="s">
        <v>75</v>
      </c>
      <c r="K120" s="19"/>
      <c r="L120" s="19"/>
      <c r="M120" s="19"/>
      <c r="N120" s="19" t="s">
        <v>75</v>
      </c>
      <c r="O120" s="19"/>
      <c r="P120" s="19"/>
      <c r="Q120" s="19"/>
      <c r="R120" s="19"/>
      <c r="S120" s="19"/>
      <c r="T120" s="19" t="s">
        <v>272</v>
      </c>
      <c r="U120" s="19">
        <v>125</v>
      </c>
      <c r="V120" s="19">
        <v>20</v>
      </c>
    </row>
    <row r="121" spans="1:22" s="11" customFormat="1" ht="21" customHeight="1" x14ac:dyDescent="0.3">
      <c r="A121" s="19"/>
      <c r="B121" s="2">
        <v>2</v>
      </c>
      <c r="C121" s="3" t="s">
        <v>283</v>
      </c>
      <c r="D121" s="103" t="s">
        <v>284</v>
      </c>
      <c r="E121" s="2"/>
      <c r="F121" s="2" t="s">
        <v>3</v>
      </c>
      <c r="G121" s="2" t="s">
        <v>30</v>
      </c>
      <c r="H121" s="2"/>
      <c r="I121" s="2"/>
      <c r="J121" s="2"/>
      <c r="K121" s="2"/>
      <c r="L121" s="2"/>
      <c r="M121" s="19"/>
      <c r="N121" s="19"/>
      <c r="O121" s="19"/>
      <c r="P121" s="19"/>
      <c r="Q121" s="19"/>
      <c r="R121" s="19"/>
      <c r="S121" s="19"/>
      <c r="T121" s="19"/>
      <c r="U121" s="19"/>
      <c r="V121" s="19"/>
    </row>
    <row r="122" spans="1:22" s="11" customFormat="1" ht="21" customHeight="1" x14ac:dyDescent="0.3">
      <c r="A122" s="19"/>
      <c r="B122" s="2">
        <v>3</v>
      </c>
      <c r="C122" s="3" t="s">
        <v>285</v>
      </c>
      <c r="D122" s="90">
        <v>33395</v>
      </c>
      <c r="E122" s="2"/>
      <c r="F122" s="2" t="s">
        <v>3</v>
      </c>
      <c r="G122" s="2" t="s">
        <v>26</v>
      </c>
      <c r="H122" s="2"/>
      <c r="I122" s="2"/>
      <c r="J122" s="2"/>
      <c r="K122" s="2"/>
      <c r="L122" s="2"/>
      <c r="M122" s="19"/>
      <c r="N122" s="19"/>
      <c r="O122" s="19"/>
      <c r="P122" s="19"/>
      <c r="Q122" s="19"/>
      <c r="R122" s="19"/>
      <c r="S122" s="19"/>
      <c r="T122" s="19"/>
      <c r="U122" s="19"/>
      <c r="V122" s="19"/>
    </row>
    <row r="123" spans="1:22" s="11" customFormat="1" ht="21" customHeight="1" x14ac:dyDescent="0.3">
      <c r="A123" s="19"/>
      <c r="B123" s="2">
        <v>4</v>
      </c>
      <c r="C123" s="3" t="s">
        <v>286</v>
      </c>
      <c r="D123" s="89" t="s">
        <v>508</v>
      </c>
      <c r="E123" s="2"/>
      <c r="F123" s="2" t="s">
        <v>3</v>
      </c>
      <c r="G123" s="2" t="s">
        <v>26</v>
      </c>
      <c r="H123" s="2"/>
      <c r="I123" s="2"/>
      <c r="J123" s="2"/>
      <c r="K123" s="2"/>
      <c r="L123" s="2"/>
      <c r="M123" s="19"/>
      <c r="N123" s="19"/>
      <c r="O123" s="19"/>
      <c r="P123" s="19"/>
      <c r="Q123" s="19"/>
      <c r="R123" s="19"/>
      <c r="S123" s="19"/>
      <c r="T123" s="19"/>
      <c r="U123" s="19"/>
      <c r="V123" s="19"/>
    </row>
    <row r="124" spans="1:22" s="11" customFormat="1" ht="21" customHeight="1" x14ac:dyDescent="0.3">
      <c r="A124" s="19"/>
      <c r="B124" s="2">
        <v>5</v>
      </c>
      <c r="C124" s="3" t="s">
        <v>287</v>
      </c>
      <c r="D124" s="89" t="s">
        <v>509</v>
      </c>
      <c r="E124" s="2"/>
      <c r="F124" s="2" t="s">
        <v>3</v>
      </c>
      <c r="G124" s="2" t="s">
        <v>26</v>
      </c>
      <c r="H124" s="2"/>
      <c r="I124" s="2"/>
      <c r="J124" s="2"/>
      <c r="K124" s="2"/>
      <c r="L124" s="2"/>
      <c r="M124" s="19"/>
      <c r="N124" s="19"/>
      <c r="O124" s="19"/>
      <c r="P124" s="19"/>
      <c r="Q124" s="19"/>
      <c r="R124" s="19"/>
      <c r="S124" s="19"/>
      <c r="T124" s="19"/>
      <c r="U124" s="19"/>
      <c r="V124" s="19"/>
    </row>
    <row r="125" spans="1:22" s="88" customFormat="1" ht="21" customHeight="1" x14ac:dyDescent="0.3">
      <c r="A125" s="19">
        <v>2</v>
      </c>
      <c r="B125" s="19">
        <v>1</v>
      </c>
      <c r="C125" s="87" t="s">
        <v>288</v>
      </c>
      <c r="D125" s="13" t="s">
        <v>533</v>
      </c>
      <c r="E125" s="19"/>
      <c r="F125" s="2" t="s">
        <v>3</v>
      </c>
      <c r="G125" s="19" t="s">
        <v>25</v>
      </c>
      <c r="H125" s="19"/>
      <c r="I125" s="19"/>
      <c r="J125" s="19" t="s">
        <v>75</v>
      </c>
      <c r="K125" s="19"/>
      <c r="L125" s="19"/>
      <c r="M125" s="19"/>
      <c r="N125" s="19" t="s">
        <v>75</v>
      </c>
      <c r="O125" s="19"/>
      <c r="P125" s="19"/>
      <c r="Q125" s="19"/>
      <c r="R125" s="19"/>
      <c r="S125" s="19"/>
      <c r="T125" s="19" t="s">
        <v>272</v>
      </c>
      <c r="U125" s="19">
        <v>120</v>
      </c>
      <c r="V125" s="19">
        <v>20</v>
      </c>
    </row>
    <row r="126" spans="1:22" s="11" customFormat="1" ht="21" customHeight="1" x14ac:dyDescent="0.3">
      <c r="A126" s="19"/>
      <c r="B126" s="2">
        <v>2</v>
      </c>
      <c r="C126" s="3" t="s">
        <v>289</v>
      </c>
      <c r="D126" s="2"/>
      <c r="E126" s="89" t="s">
        <v>511</v>
      </c>
      <c r="F126" s="2" t="s">
        <v>3</v>
      </c>
      <c r="G126" s="2" t="s">
        <v>27</v>
      </c>
      <c r="H126" s="2"/>
      <c r="I126" s="2"/>
      <c r="J126" s="2"/>
      <c r="K126" s="2"/>
      <c r="L126" s="2"/>
      <c r="M126" s="19"/>
      <c r="N126" s="19"/>
      <c r="O126" s="19"/>
      <c r="P126" s="19"/>
      <c r="Q126" s="19"/>
      <c r="R126" s="19"/>
      <c r="S126" s="19"/>
      <c r="T126" s="19"/>
      <c r="U126" s="19"/>
      <c r="V126" s="19"/>
    </row>
    <row r="127" spans="1:22" s="11" customFormat="1" ht="21" customHeight="1" x14ac:dyDescent="0.3">
      <c r="A127" s="19"/>
      <c r="B127" s="2">
        <v>3</v>
      </c>
      <c r="C127" s="3" t="s">
        <v>290</v>
      </c>
      <c r="D127" s="89" t="s">
        <v>510</v>
      </c>
      <c r="E127" s="2"/>
      <c r="F127" s="2" t="s">
        <v>3</v>
      </c>
      <c r="G127" s="2" t="s">
        <v>26</v>
      </c>
      <c r="H127" s="2"/>
      <c r="I127" s="2"/>
      <c r="J127" s="2"/>
      <c r="K127" s="2"/>
      <c r="L127" s="2"/>
      <c r="M127" s="19"/>
      <c r="N127" s="19"/>
      <c r="O127" s="19"/>
      <c r="P127" s="19"/>
      <c r="Q127" s="19"/>
      <c r="R127" s="19"/>
      <c r="S127" s="19"/>
      <c r="T127" s="19"/>
      <c r="U127" s="19"/>
      <c r="V127" s="19"/>
    </row>
    <row r="128" spans="1:22" s="88" customFormat="1" ht="21" customHeight="1" x14ac:dyDescent="0.3">
      <c r="A128" s="19">
        <v>3</v>
      </c>
      <c r="B128" s="19">
        <v>1</v>
      </c>
      <c r="C128" s="87" t="s">
        <v>291</v>
      </c>
      <c r="D128" s="13" t="s">
        <v>512</v>
      </c>
      <c r="E128" s="19"/>
      <c r="F128" s="2" t="s">
        <v>3</v>
      </c>
      <c r="G128" s="19" t="s">
        <v>25</v>
      </c>
      <c r="H128" s="19"/>
      <c r="I128" s="19"/>
      <c r="J128" s="19" t="s">
        <v>75</v>
      </c>
      <c r="K128" s="19"/>
      <c r="L128" s="19"/>
      <c r="M128" s="19"/>
      <c r="N128" s="19" t="s">
        <v>75</v>
      </c>
      <c r="O128" s="19" t="s">
        <v>75</v>
      </c>
      <c r="P128" s="19" t="s">
        <v>75</v>
      </c>
      <c r="Q128" s="19" t="s">
        <v>75</v>
      </c>
      <c r="R128" s="19"/>
      <c r="S128" s="19"/>
      <c r="T128" s="19" t="s">
        <v>272</v>
      </c>
      <c r="U128" s="19">
        <v>130</v>
      </c>
      <c r="V128" s="19">
        <v>10</v>
      </c>
    </row>
    <row r="129" spans="1:22" s="11" customFormat="1" ht="21" customHeight="1" x14ac:dyDescent="0.3">
      <c r="A129" s="19"/>
      <c r="B129" s="2">
        <v>2</v>
      </c>
      <c r="C129" s="3" t="s">
        <v>292</v>
      </c>
      <c r="D129" s="2"/>
      <c r="E129" s="89" t="s">
        <v>513</v>
      </c>
      <c r="F129" s="2" t="s">
        <v>3</v>
      </c>
      <c r="G129" s="2" t="s">
        <v>27</v>
      </c>
      <c r="H129" s="2"/>
      <c r="I129" s="2"/>
      <c r="J129" s="2"/>
      <c r="K129" s="2"/>
      <c r="L129" s="2"/>
      <c r="M129" s="19"/>
      <c r="N129" s="19"/>
      <c r="O129" s="19"/>
      <c r="P129" s="19"/>
      <c r="Q129" s="19"/>
      <c r="R129" s="19"/>
      <c r="S129" s="19"/>
      <c r="T129" s="19"/>
      <c r="U129" s="19"/>
      <c r="V129" s="19"/>
    </row>
    <row r="130" spans="1:22" s="11" customFormat="1" ht="21" customHeight="1" x14ac:dyDescent="0.3">
      <c r="A130" s="19"/>
      <c r="B130" s="2">
        <v>3</v>
      </c>
      <c r="C130" s="3" t="s">
        <v>293</v>
      </c>
      <c r="D130" s="2"/>
      <c r="E130" s="89" t="s">
        <v>514</v>
      </c>
      <c r="F130" s="2" t="s">
        <v>3</v>
      </c>
      <c r="G130" s="2" t="s">
        <v>26</v>
      </c>
      <c r="H130" s="2"/>
      <c r="I130" s="2"/>
      <c r="J130" s="2"/>
      <c r="K130" s="2"/>
      <c r="L130" s="2"/>
      <c r="M130" s="19"/>
      <c r="N130" s="19"/>
      <c r="O130" s="19"/>
      <c r="P130" s="19"/>
      <c r="Q130" s="19"/>
      <c r="R130" s="19"/>
      <c r="S130" s="19"/>
      <c r="T130" s="19"/>
      <c r="U130" s="19"/>
      <c r="V130" s="19"/>
    </row>
    <row r="131" spans="1:22" s="11" customFormat="1" ht="21" customHeight="1" x14ac:dyDescent="0.3">
      <c r="A131" s="19"/>
      <c r="B131" s="2">
        <v>4</v>
      </c>
      <c r="C131" s="3" t="s">
        <v>294</v>
      </c>
      <c r="D131" s="2"/>
      <c r="E131" s="89" t="s">
        <v>515</v>
      </c>
      <c r="F131" s="2" t="s">
        <v>3</v>
      </c>
      <c r="G131" s="2" t="s">
        <v>26</v>
      </c>
      <c r="H131" s="2"/>
      <c r="I131" s="2"/>
      <c r="J131" s="2"/>
      <c r="K131" s="2"/>
      <c r="L131" s="2"/>
      <c r="M131" s="19"/>
      <c r="N131" s="19"/>
      <c r="O131" s="19"/>
      <c r="P131" s="19"/>
      <c r="Q131" s="19"/>
      <c r="R131" s="19"/>
      <c r="S131" s="19"/>
      <c r="T131" s="19"/>
      <c r="U131" s="19"/>
      <c r="V131" s="19"/>
    </row>
    <row r="132" spans="1:22" s="11" customFormat="1" ht="21" customHeight="1" x14ac:dyDescent="0.3">
      <c r="A132" s="19"/>
      <c r="B132" s="2">
        <v>5</v>
      </c>
      <c r="C132" s="3" t="s">
        <v>40</v>
      </c>
      <c r="D132" s="2"/>
      <c r="E132" s="89" t="s">
        <v>516</v>
      </c>
      <c r="F132" s="2" t="s">
        <v>3</v>
      </c>
      <c r="G132" s="2" t="s">
        <v>26</v>
      </c>
      <c r="H132" s="2"/>
      <c r="I132" s="2"/>
      <c r="J132" s="2"/>
      <c r="K132" s="2"/>
      <c r="L132" s="2"/>
      <c r="M132" s="19"/>
      <c r="N132" s="19"/>
      <c r="O132" s="19"/>
      <c r="P132" s="19"/>
      <c r="Q132" s="19"/>
      <c r="R132" s="19"/>
      <c r="S132" s="19"/>
      <c r="T132" s="19"/>
      <c r="U132" s="19"/>
      <c r="V132" s="19"/>
    </row>
    <row r="133" spans="1:22" s="88" customFormat="1" ht="21" customHeight="1" x14ac:dyDescent="0.3">
      <c r="A133" s="19">
        <v>4</v>
      </c>
      <c r="B133" s="19">
        <v>1</v>
      </c>
      <c r="C133" s="87" t="s">
        <v>295</v>
      </c>
      <c r="D133" s="13" t="s">
        <v>517</v>
      </c>
      <c r="E133" s="14"/>
      <c r="F133" s="19" t="s">
        <v>3</v>
      </c>
      <c r="G133" s="19" t="s">
        <v>25</v>
      </c>
      <c r="H133" s="19"/>
      <c r="I133" s="19"/>
      <c r="J133" s="19" t="s">
        <v>75</v>
      </c>
      <c r="K133" s="19"/>
      <c r="L133" s="19"/>
      <c r="M133" s="19"/>
      <c r="N133" s="19" t="s">
        <v>75</v>
      </c>
      <c r="O133" s="19" t="s">
        <v>75</v>
      </c>
      <c r="P133" s="19"/>
      <c r="Q133" s="19"/>
      <c r="R133" s="19"/>
      <c r="S133" s="19"/>
      <c r="T133" s="19" t="s">
        <v>272</v>
      </c>
      <c r="U133" s="19">
        <v>130</v>
      </c>
      <c r="V133" s="19">
        <v>20</v>
      </c>
    </row>
    <row r="134" spans="1:22" s="11" customFormat="1" ht="21" customHeight="1" x14ac:dyDescent="0.3">
      <c r="A134" s="19"/>
      <c r="B134" s="2">
        <v>2</v>
      </c>
      <c r="C134" s="3" t="s">
        <v>296</v>
      </c>
      <c r="D134" s="90"/>
      <c r="E134" s="89" t="s">
        <v>518</v>
      </c>
      <c r="F134" s="2" t="s">
        <v>3</v>
      </c>
      <c r="G134" s="2" t="s">
        <v>27</v>
      </c>
      <c r="H134" s="2"/>
      <c r="I134" s="2"/>
      <c r="J134" s="2"/>
      <c r="K134" s="2"/>
      <c r="L134" s="2"/>
      <c r="M134" s="19"/>
      <c r="N134" s="19"/>
      <c r="O134" s="19"/>
      <c r="P134" s="19"/>
      <c r="Q134" s="19"/>
      <c r="R134" s="19"/>
      <c r="S134" s="19"/>
      <c r="T134" s="19"/>
      <c r="U134" s="19"/>
      <c r="V134" s="19"/>
    </row>
    <row r="135" spans="1:22" s="11" customFormat="1" ht="21" customHeight="1" x14ac:dyDescent="0.3">
      <c r="A135" s="19"/>
      <c r="B135" s="2">
        <v>3</v>
      </c>
      <c r="C135" s="3" t="s">
        <v>297</v>
      </c>
      <c r="D135" s="89" t="s">
        <v>519</v>
      </c>
      <c r="E135" s="90"/>
      <c r="F135" s="2" t="s">
        <v>3</v>
      </c>
      <c r="G135" s="2" t="s">
        <v>26</v>
      </c>
      <c r="H135" s="2"/>
      <c r="I135" s="2"/>
      <c r="J135" s="2"/>
      <c r="K135" s="2"/>
      <c r="L135" s="2"/>
      <c r="M135" s="19"/>
      <c r="N135" s="19"/>
      <c r="O135" s="19"/>
      <c r="P135" s="19"/>
      <c r="Q135" s="19"/>
      <c r="R135" s="19"/>
      <c r="S135" s="19"/>
      <c r="T135" s="19"/>
      <c r="U135" s="19"/>
      <c r="V135" s="19"/>
    </row>
    <row r="136" spans="1:22" s="11" customFormat="1" ht="21" customHeight="1" x14ac:dyDescent="0.3">
      <c r="A136" s="19"/>
      <c r="B136" s="2">
        <v>4</v>
      </c>
      <c r="C136" s="3" t="s">
        <v>298</v>
      </c>
      <c r="D136" s="89" t="s">
        <v>520</v>
      </c>
      <c r="E136" s="90"/>
      <c r="F136" s="2" t="s">
        <v>3</v>
      </c>
      <c r="G136" s="2" t="s">
        <v>26</v>
      </c>
      <c r="H136" s="2"/>
      <c r="I136" s="2"/>
      <c r="J136" s="2"/>
      <c r="K136" s="2"/>
      <c r="L136" s="2"/>
      <c r="M136" s="19"/>
      <c r="N136" s="19"/>
      <c r="O136" s="19"/>
      <c r="P136" s="19"/>
      <c r="Q136" s="19"/>
      <c r="R136" s="19"/>
      <c r="S136" s="19"/>
      <c r="T136" s="19"/>
      <c r="U136" s="19"/>
      <c r="V136" s="19"/>
    </row>
    <row r="137" spans="1:22" s="88" customFormat="1" ht="21" customHeight="1" x14ac:dyDescent="0.3">
      <c r="A137" s="19">
        <v>5</v>
      </c>
      <c r="B137" s="19">
        <v>1</v>
      </c>
      <c r="C137" s="87" t="s">
        <v>107</v>
      </c>
      <c r="D137" s="19"/>
      <c r="E137" s="13" t="s">
        <v>108</v>
      </c>
      <c r="F137" s="19" t="s">
        <v>3</v>
      </c>
      <c r="G137" s="19" t="s">
        <v>25</v>
      </c>
      <c r="H137" s="19"/>
      <c r="I137" s="19"/>
      <c r="J137" s="19" t="s">
        <v>75</v>
      </c>
      <c r="K137" s="19"/>
      <c r="L137" s="19"/>
      <c r="M137" s="19"/>
      <c r="N137" s="19" t="s">
        <v>75</v>
      </c>
      <c r="O137" s="19" t="s">
        <v>75</v>
      </c>
      <c r="P137" s="19"/>
      <c r="Q137" s="19"/>
      <c r="R137" s="19"/>
      <c r="S137" s="19"/>
      <c r="T137" s="19" t="s">
        <v>299</v>
      </c>
      <c r="U137" s="19">
        <v>135</v>
      </c>
      <c r="V137" s="19">
        <v>20</v>
      </c>
    </row>
    <row r="138" spans="1:22" s="11" customFormat="1" ht="21" customHeight="1" x14ac:dyDescent="0.3">
      <c r="A138" s="19"/>
      <c r="B138" s="2">
        <v>2</v>
      </c>
      <c r="C138" s="3" t="s">
        <v>109</v>
      </c>
      <c r="D138" s="2"/>
      <c r="E138" s="89" t="s">
        <v>521</v>
      </c>
      <c r="F138" s="2" t="s">
        <v>3</v>
      </c>
      <c r="G138" s="2" t="s">
        <v>26</v>
      </c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87"/>
      <c r="U138" s="19"/>
      <c r="V138" s="19"/>
    </row>
    <row r="139" spans="1:22" s="11" customFormat="1" ht="21" customHeight="1" x14ac:dyDescent="0.3">
      <c r="A139" s="19"/>
      <c r="B139" s="2">
        <v>3</v>
      </c>
      <c r="C139" s="3" t="s">
        <v>110</v>
      </c>
      <c r="D139" s="89" t="s">
        <v>522</v>
      </c>
      <c r="E139" s="2"/>
      <c r="F139" s="2" t="s">
        <v>3</v>
      </c>
      <c r="G139" s="2" t="s">
        <v>26</v>
      </c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87"/>
      <c r="U139" s="19"/>
      <c r="V139" s="19"/>
    </row>
    <row r="140" spans="1:22" s="11" customFormat="1" ht="21" customHeight="1" x14ac:dyDescent="0.3">
      <c r="A140" s="19">
        <v>6</v>
      </c>
      <c r="B140" s="19">
        <v>1</v>
      </c>
      <c r="C140" s="87" t="s">
        <v>300</v>
      </c>
      <c r="D140" s="87"/>
      <c r="E140" s="104" t="s">
        <v>523</v>
      </c>
      <c r="F140" s="19" t="s">
        <v>3</v>
      </c>
      <c r="G140" s="19" t="s">
        <v>25</v>
      </c>
      <c r="H140" s="19"/>
      <c r="I140" s="19"/>
      <c r="J140" s="19" t="s">
        <v>75</v>
      </c>
      <c r="K140" s="19"/>
      <c r="L140" s="19"/>
      <c r="M140" s="19"/>
      <c r="N140" s="19" t="s">
        <v>75</v>
      </c>
      <c r="O140" s="19"/>
      <c r="P140" s="19"/>
      <c r="Q140" s="19"/>
      <c r="R140" s="19"/>
      <c r="S140" s="19"/>
      <c r="T140" s="19" t="s">
        <v>272</v>
      </c>
      <c r="U140" s="19">
        <v>140</v>
      </c>
      <c r="V140" s="19">
        <v>10</v>
      </c>
    </row>
    <row r="141" spans="1:22" s="11" customFormat="1" ht="21" customHeight="1" x14ac:dyDescent="0.3">
      <c r="A141" s="19">
        <f>COUNTA(A120:A140)</f>
        <v>6</v>
      </c>
      <c r="B141" s="19">
        <f>COUNTA(B120:B140)</f>
        <v>21</v>
      </c>
      <c r="C141" s="20" t="s">
        <v>117</v>
      </c>
      <c r="D141" s="19">
        <f>COUNTA(D120:D140)</f>
        <v>11</v>
      </c>
      <c r="E141" s="19">
        <f>COUNTA(E120:E140)</f>
        <v>10</v>
      </c>
      <c r="F141" s="19"/>
      <c r="G141" s="19"/>
      <c r="H141" s="1">
        <f t="shared" ref="H141:Q141" si="4">COUNTA(H120:H140)</f>
        <v>0</v>
      </c>
      <c r="I141" s="1">
        <f t="shared" si="4"/>
        <v>0</v>
      </c>
      <c r="J141" s="19">
        <f t="shared" si="4"/>
        <v>6</v>
      </c>
      <c r="K141" s="1">
        <f t="shared" si="4"/>
        <v>0</v>
      </c>
      <c r="L141" s="1">
        <f t="shared" si="4"/>
        <v>0</v>
      </c>
      <c r="M141" s="1">
        <f t="shared" si="4"/>
        <v>0</v>
      </c>
      <c r="N141" s="19">
        <f t="shared" si="4"/>
        <v>6</v>
      </c>
      <c r="O141" s="19">
        <f t="shared" si="4"/>
        <v>3</v>
      </c>
      <c r="P141" s="19">
        <f t="shared" si="4"/>
        <v>1</v>
      </c>
      <c r="Q141" s="19">
        <f t="shared" si="4"/>
        <v>1</v>
      </c>
      <c r="R141" s="19"/>
      <c r="S141" s="19"/>
      <c r="T141" s="19"/>
      <c r="U141" s="19"/>
      <c r="V141" s="19"/>
    </row>
    <row r="142" spans="1:22" s="11" customFormat="1" ht="21" customHeight="1" x14ac:dyDescent="0.3">
      <c r="A142" s="19"/>
      <c r="B142" s="19" t="s">
        <v>47</v>
      </c>
      <c r="C142" s="3"/>
      <c r="D142" s="19"/>
      <c r="E142" s="19"/>
      <c r="F142" s="2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</row>
    <row r="143" spans="1:22" s="88" customFormat="1" ht="21" customHeight="1" x14ac:dyDescent="0.3">
      <c r="A143" s="19">
        <v>1</v>
      </c>
      <c r="B143" s="19">
        <v>1</v>
      </c>
      <c r="C143" s="87" t="s">
        <v>301</v>
      </c>
      <c r="D143" s="14">
        <v>24746</v>
      </c>
      <c r="E143" s="19"/>
      <c r="F143" s="2" t="s">
        <v>3</v>
      </c>
      <c r="G143" s="19" t="s">
        <v>25</v>
      </c>
      <c r="H143" s="19"/>
      <c r="I143" s="19"/>
      <c r="J143" s="19" t="s">
        <v>75</v>
      </c>
      <c r="K143" s="19"/>
      <c r="L143" s="19"/>
      <c r="M143" s="19"/>
      <c r="N143" s="19" t="s">
        <v>75</v>
      </c>
      <c r="O143" s="19"/>
      <c r="P143" s="19"/>
      <c r="Q143" s="19"/>
      <c r="R143" s="19"/>
      <c r="S143" s="19"/>
      <c r="T143" s="19" t="s">
        <v>272</v>
      </c>
      <c r="U143" s="19">
        <v>135</v>
      </c>
      <c r="V143" s="19">
        <v>20</v>
      </c>
    </row>
    <row r="144" spans="1:22" s="11" customFormat="1" ht="21" customHeight="1" x14ac:dyDescent="0.3">
      <c r="A144" s="19"/>
      <c r="B144" s="2">
        <v>2</v>
      </c>
      <c r="C144" s="3" t="s">
        <v>302</v>
      </c>
      <c r="D144" s="89" t="s">
        <v>620</v>
      </c>
      <c r="E144" s="2"/>
      <c r="F144" s="2" t="s">
        <v>3</v>
      </c>
      <c r="G144" s="2" t="s">
        <v>55</v>
      </c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19"/>
      <c r="U144" s="19"/>
      <c r="V144" s="19"/>
    </row>
    <row r="145" spans="1:22" s="88" customFormat="1" ht="21" customHeight="1" x14ac:dyDescent="0.3">
      <c r="A145" s="19">
        <v>2</v>
      </c>
      <c r="B145" s="19">
        <v>1</v>
      </c>
      <c r="C145" s="87" t="s">
        <v>303</v>
      </c>
      <c r="D145" s="19"/>
      <c r="E145" s="14">
        <v>19793</v>
      </c>
      <c r="F145" s="2" t="s">
        <v>3</v>
      </c>
      <c r="G145" s="19" t="s">
        <v>25</v>
      </c>
      <c r="H145" s="19"/>
      <c r="I145" s="19"/>
      <c r="J145" s="19" t="s">
        <v>75</v>
      </c>
      <c r="K145" s="19"/>
      <c r="L145" s="19"/>
      <c r="M145" s="19" t="s">
        <v>75</v>
      </c>
      <c r="N145" s="19" t="s">
        <v>75</v>
      </c>
      <c r="O145" s="19"/>
      <c r="P145" s="19"/>
      <c r="Q145" s="19"/>
      <c r="R145" s="19"/>
      <c r="S145" s="19"/>
      <c r="T145" s="19" t="s">
        <v>272</v>
      </c>
      <c r="U145" s="19">
        <v>140</v>
      </c>
      <c r="V145" s="19">
        <v>20</v>
      </c>
    </row>
    <row r="146" spans="1:22" s="88" customFormat="1" ht="21" customHeight="1" x14ac:dyDescent="0.3">
      <c r="A146" s="19">
        <v>3</v>
      </c>
      <c r="B146" s="19">
        <v>1</v>
      </c>
      <c r="C146" s="87" t="s">
        <v>304</v>
      </c>
      <c r="D146" s="13" t="s">
        <v>624</v>
      </c>
      <c r="E146" s="14"/>
      <c r="F146" s="2" t="s">
        <v>3</v>
      </c>
      <c r="G146" s="19" t="s">
        <v>25</v>
      </c>
      <c r="H146" s="19"/>
      <c r="I146" s="19"/>
      <c r="J146" s="19" t="s">
        <v>75</v>
      </c>
      <c r="K146" s="19"/>
      <c r="L146" s="19"/>
      <c r="M146" s="19"/>
      <c r="N146" s="19" t="s">
        <v>75</v>
      </c>
      <c r="O146" s="19" t="s">
        <v>75</v>
      </c>
      <c r="P146" s="19"/>
      <c r="Q146" s="19"/>
      <c r="R146" s="19"/>
      <c r="S146" s="19"/>
      <c r="T146" s="19" t="s">
        <v>272</v>
      </c>
      <c r="U146" s="19">
        <v>135</v>
      </c>
      <c r="V146" s="19">
        <v>20</v>
      </c>
    </row>
    <row r="147" spans="1:22" s="11" customFormat="1" ht="21" customHeight="1" x14ac:dyDescent="0.3">
      <c r="A147" s="19"/>
      <c r="B147" s="2">
        <v>2</v>
      </c>
      <c r="C147" s="3" t="s">
        <v>305</v>
      </c>
      <c r="D147" s="90"/>
      <c r="E147" s="90">
        <v>29998</v>
      </c>
      <c r="F147" s="2" t="s">
        <v>3</v>
      </c>
      <c r="G147" s="2" t="s">
        <v>27</v>
      </c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19"/>
      <c r="U147" s="19"/>
      <c r="V147" s="19"/>
    </row>
    <row r="148" spans="1:22" s="11" customFormat="1" ht="21" customHeight="1" x14ac:dyDescent="0.3">
      <c r="A148" s="19"/>
      <c r="B148" s="2">
        <v>3</v>
      </c>
      <c r="C148" s="3" t="s">
        <v>306</v>
      </c>
      <c r="D148" s="89" t="s">
        <v>619</v>
      </c>
      <c r="E148" s="90"/>
      <c r="F148" s="2" t="s">
        <v>3</v>
      </c>
      <c r="G148" s="2" t="s">
        <v>26</v>
      </c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19"/>
      <c r="U148" s="19"/>
      <c r="V148" s="19"/>
    </row>
    <row r="149" spans="1:22" s="11" customFormat="1" ht="21" customHeight="1" x14ac:dyDescent="0.3">
      <c r="A149" s="19"/>
      <c r="B149" s="2">
        <v>4</v>
      </c>
      <c r="C149" s="3" t="s">
        <v>307</v>
      </c>
      <c r="D149" s="90"/>
      <c r="E149" s="90">
        <v>41178</v>
      </c>
      <c r="F149" s="2" t="s">
        <v>3</v>
      </c>
      <c r="G149" s="2" t="s">
        <v>26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19"/>
      <c r="U149" s="19"/>
      <c r="V149" s="19"/>
    </row>
    <row r="150" spans="1:22" s="11" customFormat="1" ht="21" customHeight="1" x14ac:dyDescent="0.3">
      <c r="A150" s="19"/>
      <c r="B150" s="2">
        <v>5</v>
      </c>
      <c r="C150" s="3" t="s">
        <v>308</v>
      </c>
      <c r="D150" s="89" t="s">
        <v>309</v>
      </c>
      <c r="E150" s="90"/>
      <c r="F150" s="2" t="s">
        <v>3</v>
      </c>
      <c r="G150" s="2" t="s">
        <v>26</v>
      </c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19"/>
      <c r="U150" s="19"/>
      <c r="V150" s="19"/>
    </row>
    <row r="151" spans="1:22" s="11" customFormat="1" ht="21" customHeight="1" x14ac:dyDescent="0.3">
      <c r="A151" s="19">
        <v>4</v>
      </c>
      <c r="B151" s="19">
        <v>1</v>
      </c>
      <c r="C151" s="87" t="s">
        <v>118</v>
      </c>
      <c r="D151" s="14">
        <v>20835</v>
      </c>
      <c r="E151" s="14"/>
      <c r="F151" s="2" t="s">
        <v>3</v>
      </c>
      <c r="G151" s="19" t="s">
        <v>25</v>
      </c>
      <c r="H151" s="19"/>
      <c r="I151" s="19"/>
      <c r="J151" s="19" t="s">
        <v>75</v>
      </c>
      <c r="K151" s="19"/>
      <c r="L151" s="19"/>
      <c r="M151" s="19"/>
      <c r="N151" s="19" t="s">
        <v>75</v>
      </c>
      <c r="O151" s="19"/>
      <c r="P151" s="19"/>
      <c r="Q151" s="19"/>
      <c r="R151" s="19"/>
      <c r="S151" s="19"/>
      <c r="T151" s="19" t="s">
        <v>119</v>
      </c>
      <c r="U151" s="19">
        <v>120</v>
      </c>
      <c r="V151" s="19">
        <v>20</v>
      </c>
    </row>
    <row r="152" spans="1:22" s="11" customFormat="1" ht="21" customHeight="1" x14ac:dyDescent="0.3">
      <c r="A152" s="19"/>
      <c r="B152" s="2">
        <v>2</v>
      </c>
      <c r="C152" s="3" t="s">
        <v>120</v>
      </c>
      <c r="D152" s="90"/>
      <c r="E152" s="90">
        <v>21619</v>
      </c>
      <c r="F152" s="2" t="s">
        <v>3</v>
      </c>
      <c r="G152" s="2" t="s">
        <v>27</v>
      </c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87"/>
      <c r="U152" s="19"/>
      <c r="V152" s="19"/>
    </row>
    <row r="153" spans="1:22" s="11" customFormat="1" ht="21" customHeight="1" x14ac:dyDescent="0.3">
      <c r="A153" s="19"/>
      <c r="B153" s="2">
        <v>3</v>
      </c>
      <c r="C153" s="3" t="s">
        <v>121</v>
      </c>
      <c r="D153" s="90"/>
      <c r="E153" s="89" t="s">
        <v>621</v>
      </c>
      <c r="F153" s="2" t="s">
        <v>3</v>
      </c>
      <c r="G153" s="2" t="s">
        <v>26</v>
      </c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87"/>
      <c r="U153" s="19"/>
      <c r="V153" s="19"/>
    </row>
    <row r="154" spans="1:22" s="11" customFormat="1" ht="21" customHeight="1" x14ac:dyDescent="0.3">
      <c r="A154" s="19"/>
      <c r="B154" s="2">
        <v>4</v>
      </c>
      <c r="C154" s="3" t="s">
        <v>36</v>
      </c>
      <c r="D154" s="90"/>
      <c r="E154" s="89" t="s">
        <v>622</v>
      </c>
      <c r="F154" s="2" t="s">
        <v>3</v>
      </c>
      <c r="G154" s="2" t="s">
        <v>26</v>
      </c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87"/>
      <c r="U154" s="19"/>
      <c r="V154" s="19"/>
    </row>
    <row r="155" spans="1:22" s="88" customFormat="1" ht="21" customHeight="1" x14ac:dyDescent="0.3">
      <c r="A155" s="19">
        <v>5</v>
      </c>
      <c r="B155" s="19">
        <v>1</v>
      </c>
      <c r="C155" s="87" t="s">
        <v>310</v>
      </c>
      <c r="D155" s="13" t="s">
        <v>623</v>
      </c>
      <c r="E155" s="14"/>
      <c r="F155" s="19" t="s">
        <v>3</v>
      </c>
      <c r="G155" s="19" t="s">
        <v>25</v>
      </c>
      <c r="H155" s="19"/>
      <c r="I155" s="19"/>
      <c r="J155" s="19" t="s">
        <v>75</v>
      </c>
      <c r="K155" s="19"/>
      <c r="L155" s="19"/>
      <c r="M155" s="19"/>
      <c r="N155" s="19" t="s">
        <v>75</v>
      </c>
      <c r="O155" s="19" t="s">
        <v>75</v>
      </c>
      <c r="P155" s="19"/>
      <c r="Q155" s="19"/>
      <c r="R155" s="19"/>
      <c r="S155" s="19"/>
      <c r="T155" s="19" t="s">
        <v>272</v>
      </c>
      <c r="U155" s="19">
        <v>125</v>
      </c>
      <c r="V155" s="19">
        <v>20</v>
      </c>
    </row>
    <row r="156" spans="1:22" s="11" customFormat="1" ht="21" customHeight="1" x14ac:dyDescent="0.3">
      <c r="A156" s="19"/>
      <c r="B156" s="2">
        <v>2</v>
      </c>
      <c r="C156" s="3" t="s">
        <v>311</v>
      </c>
      <c r="D156" s="90"/>
      <c r="E156" s="90">
        <v>31959</v>
      </c>
      <c r="F156" s="2" t="s">
        <v>3</v>
      </c>
      <c r="G156" s="2" t="s">
        <v>27</v>
      </c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19"/>
      <c r="U156" s="19"/>
      <c r="V156" s="19"/>
    </row>
    <row r="157" spans="1:22" s="11" customFormat="1" ht="21" customHeight="1" x14ac:dyDescent="0.3">
      <c r="A157" s="19"/>
      <c r="B157" s="2">
        <v>3</v>
      </c>
      <c r="C157" s="3" t="s">
        <v>312</v>
      </c>
      <c r="D157" s="90"/>
      <c r="E157" s="89" t="s">
        <v>625</v>
      </c>
      <c r="F157" s="2" t="s">
        <v>3</v>
      </c>
      <c r="G157" s="2" t="s">
        <v>26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19"/>
      <c r="U157" s="19"/>
      <c r="V157" s="19"/>
    </row>
    <row r="158" spans="1:22" s="11" customFormat="1" ht="21" customHeight="1" x14ac:dyDescent="0.3">
      <c r="A158" s="19"/>
      <c r="B158" s="2">
        <v>4</v>
      </c>
      <c r="C158" s="3" t="s">
        <v>313</v>
      </c>
      <c r="D158" s="90"/>
      <c r="E158" s="89" t="s">
        <v>626</v>
      </c>
      <c r="F158" s="2" t="s">
        <v>3</v>
      </c>
      <c r="G158" s="2" t="s">
        <v>26</v>
      </c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19"/>
      <c r="U158" s="19"/>
      <c r="V158" s="19"/>
    </row>
    <row r="159" spans="1:22" s="11" customFormat="1" ht="21" customHeight="1" x14ac:dyDescent="0.3">
      <c r="A159" s="19"/>
      <c r="B159" s="2">
        <v>5</v>
      </c>
      <c r="C159" s="3" t="s">
        <v>314</v>
      </c>
      <c r="D159" s="90"/>
      <c r="E159" s="89" t="s">
        <v>627</v>
      </c>
      <c r="F159" s="2" t="s">
        <v>3</v>
      </c>
      <c r="G159" s="2" t="s">
        <v>26</v>
      </c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19"/>
      <c r="U159" s="19"/>
      <c r="V159" s="19"/>
    </row>
    <row r="160" spans="1:22" s="11" customFormat="1" ht="21" customHeight="1" x14ac:dyDescent="0.3">
      <c r="A160" s="19"/>
      <c r="B160" s="2">
        <v>6</v>
      </c>
      <c r="C160" s="3" t="s">
        <v>315</v>
      </c>
      <c r="D160" s="90"/>
      <c r="E160" s="89" t="s">
        <v>628</v>
      </c>
      <c r="F160" s="2" t="s">
        <v>3</v>
      </c>
      <c r="G160" s="2" t="s">
        <v>26</v>
      </c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19"/>
      <c r="U160" s="19"/>
      <c r="V160" s="19"/>
    </row>
    <row r="161" spans="1:22" s="11" customFormat="1" ht="21" customHeight="1" x14ac:dyDescent="0.3">
      <c r="A161" s="19">
        <f>COUNTA(A143:A160)</f>
        <v>5</v>
      </c>
      <c r="B161" s="19">
        <f>COUNTA(B143:B160)</f>
        <v>18</v>
      </c>
      <c r="C161" s="20" t="s">
        <v>129</v>
      </c>
      <c r="D161" s="19">
        <f>COUNTA(D143:D160)</f>
        <v>7</v>
      </c>
      <c r="E161" s="19">
        <f>COUNTA(E143:E160)</f>
        <v>11</v>
      </c>
      <c r="F161" s="2"/>
      <c r="G161" s="19"/>
      <c r="H161" s="19"/>
      <c r="I161" s="19"/>
      <c r="J161" s="19">
        <f t="shared" ref="J161:O161" si="5">COUNTA(J143:J160)</f>
        <v>5</v>
      </c>
      <c r="K161" s="19"/>
      <c r="L161" s="19"/>
      <c r="M161" s="19">
        <f t="shared" si="5"/>
        <v>1</v>
      </c>
      <c r="N161" s="19">
        <f t="shared" si="5"/>
        <v>5</v>
      </c>
      <c r="O161" s="19">
        <f t="shared" si="5"/>
        <v>2</v>
      </c>
      <c r="P161" s="19"/>
      <c r="Q161" s="19"/>
      <c r="R161" s="19"/>
      <c r="S161" s="19"/>
      <c r="T161" s="19"/>
      <c r="U161" s="19"/>
      <c r="V161" s="19"/>
    </row>
    <row r="162" spans="1:22" s="11" customFormat="1" ht="21" customHeight="1" x14ac:dyDescent="0.3">
      <c r="A162" s="19"/>
      <c r="B162" s="19" t="s">
        <v>44</v>
      </c>
      <c r="C162" s="3"/>
      <c r="D162" s="19"/>
      <c r="E162" s="19"/>
      <c r="F162" s="2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</row>
    <row r="163" spans="1:22" s="11" customFormat="1" ht="21" customHeight="1" x14ac:dyDescent="0.3">
      <c r="A163" s="19">
        <v>1</v>
      </c>
      <c r="B163" s="19">
        <v>1</v>
      </c>
      <c r="C163" s="87" t="s">
        <v>316</v>
      </c>
      <c r="D163" s="3"/>
      <c r="E163" s="104" t="s">
        <v>629</v>
      </c>
      <c r="F163" s="19" t="s">
        <v>3</v>
      </c>
      <c r="G163" s="19" t="s">
        <v>25</v>
      </c>
      <c r="H163" s="19"/>
      <c r="I163" s="19"/>
      <c r="J163" s="19" t="s">
        <v>75</v>
      </c>
      <c r="K163" s="19"/>
      <c r="L163" s="19"/>
      <c r="M163" s="19"/>
      <c r="N163" s="19" t="s">
        <v>75</v>
      </c>
      <c r="O163" s="19"/>
      <c r="P163" s="19"/>
      <c r="Q163" s="19"/>
      <c r="R163" s="19"/>
      <c r="S163" s="19"/>
      <c r="T163" s="19" t="s">
        <v>272</v>
      </c>
      <c r="U163" s="19">
        <v>135</v>
      </c>
      <c r="V163" s="19">
        <v>20</v>
      </c>
    </row>
    <row r="164" spans="1:22" s="11" customFormat="1" ht="21" customHeight="1" x14ac:dyDescent="0.3">
      <c r="A164" s="19"/>
      <c r="B164" s="2">
        <v>2</v>
      </c>
      <c r="C164" s="3" t="s">
        <v>317</v>
      </c>
      <c r="D164" s="3"/>
      <c r="E164" s="3">
        <v>1980</v>
      </c>
      <c r="F164" s="2" t="s">
        <v>3</v>
      </c>
      <c r="G164" s="2" t="s">
        <v>26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19"/>
      <c r="U164" s="19"/>
      <c r="V164" s="19"/>
    </row>
    <row r="165" spans="1:22" s="11" customFormat="1" ht="21" customHeight="1" x14ac:dyDescent="0.3">
      <c r="A165" s="19"/>
      <c r="B165" s="2">
        <v>3</v>
      </c>
      <c r="C165" s="3" t="s">
        <v>318</v>
      </c>
      <c r="D165" s="105" t="s">
        <v>630</v>
      </c>
      <c r="E165" s="3"/>
      <c r="F165" s="2" t="s">
        <v>3</v>
      </c>
      <c r="G165" s="2" t="s">
        <v>32</v>
      </c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19"/>
      <c r="U165" s="19"/>
      <c r="V165" s="19"/>
    </row>
    <row r="166" spans="1:22" s="11" customFormat="1" ht="21" customHeight="1" x14ac:dyDescent="0.3">
      <c r="A166" s="19">
        <f>COUNTA(A163:A165)</f>
        <v>1</v>
      </c>
      <c r="B166" s="19">
        <f>COUNTA(B163:B165)</f>
        <v>3</v>
      </c>
      <c r="C166" s="20" t="s">
        <v>137</v>
      </c>
      <c r="D166" s="106"/>
      <c r="E166" s="3"/>
      <c r="F166" s="2"/>
      <c r="G166" s="2"/>
      <c r="H166" s="19"/>
      <c r="I166" s="19"/>
      <c r="J166" s="19">
        <f t="shared" ref="J166:V166" si="6">COUNTA(J163:J165)</f>
        <v>1</v>
      </c>
      <c r="K166" s="19"/>
      <c r="L166" s="19"/>
      <c r="M166" s="19"/>
      <c r="N166" s="19">
        <f t="shared" si="6"/>
        <v>1</v>
      </c>
      <c r="O166" s="19"/>
      <c r="P166" s="19"/>
      <c r="Q166" s="19"/>
      <c r="R166" s="19"/>
      <c r="S166" s="19"/>
      <c r="T166" s="19">
        <f t="shared" si="6"/>
        <v>1</v>
      </c>
      <c r="U166" s="19">
        <f t="shared" si="6"/>
        <v>1</v>
      </c>
      <c r="V166" s="19">
        <f t="shared" si="6"/>
        <v>1</v>
      </c>
    </row>
    <row r="167" spans="1:22" s="11" customFormat="1" ht="21" customHeight="1" x14ac:dyDescent="0.3">
      <c r="A167" s="2"/>
      <c r="B167" s="2"/>
      <c r="C167" s="20" t="s">
        <v>559</v>
      </c>
      <c r="D167" s="89"/>
      <c r="E167" s="90"/>
      <c r="F167" s="2"/>
      <c r="G167" s="2"/>
      <c r="H167" s="2"/>
      <c r="I167" s="2"/>
      <c r="J167" s="2"/>
      <c r="K167" s="2"/>
      <c r="L167" s="2"/>
      <c r="M167" s="19"/>
      <c r="N167" s="19"/>
      <c r="O167" s="19"/>
      <c r="P167" s="19"/>
      <c r="Q167" s="19"/>
      <c r="R167" s="19"/>
      <c r="S167" s="19"/>
      <c r="T167" s="19"/>
      <c r="U167" s="19"/>
      <c r="V167" s="19"/>
    </row>
    <row r="168" spans="1:22" s="11" customFormat="1" ht="21" customHeight="1" x14ac:dyDescent="0.3">
      <c r="A168" s="19">
        <v>1</v>
      </c>
      <c r="B168" s="19">
        <v>1</v>
      </c>
      <c r="C168" s="20" t="s">
        <v>37</v>
      </c>
      <c r="D168" s="19"/>
      <c r="E168" s="13" t="s">
        <v>531</v>
      </c>
      <c r="F168" s="19" t="s">
        <v>3</v>
      </c>
      <c r="G168" s="19" t="s">
        <v>25</v>
      </c>
      <c r="H168" s="2" t="s">
        <v>75</v>
      </c>
      <c r="I168" s="2"/>
      <c r="J168" s="2"/>
      <c r="K168" s="2"/>
      <c r="L168" s="2"/>
      <c r="M168" s="19"/>
      <c r="N168" s="19" t="s">
        <v>75</v>
      </c>
      <c r="O168" s="19"/>
      <c r="P168" s="19"/>
      <c r="Q168" s="19"/>
      <c r="R168" s="19"/>
      <c r="S168" s="19"/>
      <c r="T168" s="19" t="s">
        <v>560</v>
      </c>
      <c r="U168" s="19">
        <v>95</v>
      </c>
      <c r="V168" s="19">
        <v>20</v>
      </c>
    </row>
    <row r="169" spans="1:22" s="11" customFormat="1" ht="21" customHeight="1" x14ac:dyDescent="0.3">
      <c r="A169" s="2"/>
      <c r="B169" s="2">
        <v>2</v>
      </c>
      <c r="C169" s="107" t="s">
        <v>203</v>
      </c>
      <c r="D169" s="2"/>
      <c r="E169" s="103" t="s">
        <v>204</v>
      </c>
      <c r="F169" s="2" t="s">
        <v>3</v>
      </c>
      <c r="G169" s="2" t="s">
        <v>26</v>
      </c>
      <c r="H169" s="2"/>
      <c r="I169" s="2"/>
      <c r="J169" s="2"/>
      <c r="K169" s="2"/>
      <c r="L169" s="2"/>
      <c r="M169" s="19"/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s="11" customFormat="1" ht="21" customHeight="1" x14ac:dyDescent="0.3">
      <c r="A170" s="2"/>
      <c r="B170" s="2">
        <v>3</v>
      </c>
      <c r="C170" s="107" t="s">
        <v>205</v>
      </c>
      <c r="D170" s="2"/>
      <c r="E170" s="103" t="s">
        <v>206</v>
      </c>
      <c r="F170" s="2" t="s">
        <v>3</v>
      </c>
      <c r="G170" s="2" t="s">
        <v>26</v>
      </c>
      <c r="H170" s="2"/>
      <c r="I170" s="2"/>
      <c r="J170" s="2"/>
      <c r="K170" s="2"/>
      <c r="L170" s="2"/>
      <c r="M170" s="19"/>
      <c r="N170" s="19"/>
      <c r="O170" s="19"/>
      <c r="P170" s="19"/>
      <c r="Q170" s="19"/>
      <c r="R170" s="19"/>
      <c r="S170" s="19"/>
      <c r="T170" s="19"/>
      <c r="U170" s="19"/>
      <c r="V170" s="19"/>
    </row>
    <row r="171" spans="1:22" s="11" customFormat="1" ht="21" customHeight="1" x14ac:dyDescent="0.3">
      <c r="A171" s="2"/>
      <c r="B171" s="2">
        <v>4</v>
      </c>
      <c r="C171" s="107" t="s">
        <v>207</v>
      </c>
      <c r="D171" s="2"/>
      <c r="E171" s="89" t="s">
        <v>608</v>
      </c>
      <c r="F171" s="2" t="s">
        <v>3</v>
      </c>
      <c r="G171" s="2" t="s">
        <v>26</v>
      </c>
      <c r="H171" s="2"/>
      <c r="I171" s="2"/>
      <c r="J171" s="2"/>
      <c r="K171" s="2"/>
      <c r="L171" s="2"/>
      <c r="M171" s="19"/>
      <c r="N171" s="19"/>
      <c r="O171" s="19"/>
      <c r="P171" s="19"/>
      <c r="Q171" s="19"/>
      <c r="R171" s="19"/>
      <c r="S171" s="19"/>
      <c r="T171" s="19"/>
      <c r="U171" s="19"/>
      <c r="V171" s="19"/>
    </row>
    <row r="172" spans="1:22" s="11" customFormat="1" ht="21" customHeight="1" x14ac:dyDescent="0.3">
      <c r="A172" s="2"/>
      <c r="B172" s="2">
        <v>5</v>
      </c>
      <c r="C172" s="107" t="s">
        <v>208</v>
      </c>
      <c r="D172" s="89" t="s">
        <v>609</v>
      </c>
      <c r="E172" s="90"/>
      <c r="F172" s="2" t="s">
        <v>3</v>
      </c>
      <c r="G172" s="2" t="s">
        <v>32</v>
      </c>
      <c r="H172" s="2"/>
      <c r="I172" s="2"/>
      <c r="J172" s="2"/>
      <c r="K172" s="2"/>
      <c r="L172" s="2"/>
      <c r="M172" s="19"/>
      <c r="N172" s="19"/>
      <c r="O172" s="19"/>
      <c r="P172" s="19"/>
      <c r="Q172" s="19"/>
      <c r="R172" s="19"/>
      <c r="S172" s="19"/>
      <c r="T172" s="19"/>
      <c r="U172" s="19"/>
      <c r="V172" s="19"/>
    </row>
    <row r="173" spans="1:22" s="11" customFormat="1" ht="21" customHeight="1" x14ac:dyDescent="0.3">
      <c r="A173" s="2"/>
      <c r="B173" s="2">
        <v>6</v>
      </c>
      <c r="C173" s="107" t="s">
        <v>209</v>
      </c>
      <c r="D173" s="2"/>
      <c r="E173" s="89" t="s">
        <v>610</v>
      </c>
      <c r="F173" s="2" t="s">
        <v>3</v>
      </c>
      <c r="G173" s="2" t="s">
        <v>32</v>
      </c>
      <c r="H173" s="2"/>
      <c r="I173" s="2"/>
      <c r="J173" s="2"/>
      <c r="K173" s="2"/>
      <c r="L173" s="2"/>
      <c r="M173" s="19"/>
      <c r="N173" s="19"/>
      <c r="O173" s="19"/>
      <c r="P173" s="19"/>
      <c r="Q173" s="19"/>
      <c r="R173" s="19"/>
      <c r="S173" s="19"/>
      <c r="T173" s="19"/>
      <c r="U173" s="19"/>
      <c r="V173" s="19"/>
    </row>
    <row r="174" spans="1:22" s="11" customFormat="1" ht="21" customHeight="1" x14ac:dyDescent="0.3">
      <c r="A174" s="2"/>
      <c r="B174" s="2">
        <v>7</v>
      </c>
      <c r="C174" s="107" t="s">
        <v>611</v>
      </c>
      <c r="D174" s="3"/>
      <c r="E174" s="89" t="s">
        <v>46</v>
      </c>
      <c r="F174" s="2" t="s">
        <v>3</v>
      </c>
      <c r="G174" s="2" t="s">
        <v>32</v>
      </c>
      <c r="H174" s="2"/>
      <c r="I174" s="2"/>
      <c r="J174" s="2"/>
      <c r="K174" s="2"/>
      <c r="L174" s="2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s="11" customFormat="1" ht="21" customHeight="1" x14ac:dyDescent="0.3">
      <c r="A175" s="19">
        <f>COUNTA(A168:A174)</f>
        <v>1</v>
      </c>
      <c r="B175" s="19">
        <f>COUNTA(B168:B174)</f>
        <v>7</v>
      </c>
      <c r="C175" s="20" t="s">
        <v>563</v>
      </c>
      <c r="D175" s="3"/>
      <c r="E175" s="90"/>
      <c r="F175" s="2"/>
      <c r="G175" s="2"/>
      <c r="H175" s="19">
        <f t="shared" ref="H175:V175" si="7">COUNTA(H168:H174)</f>
        <v>1</v>
      </c>
      <c r="I175" s="19"/>
      <c r="J175" s="19"/>
      <c r="K175" s="19"/>
      <c r="L175" s="19"/>
      <c r="M175" s="19"/>
      <c r="N175" s="19">
        <f t="shared" si="7"/>
        <v>1</v>
      </c>
      <c r="O175" s="19"/>
      <c r="P175" s="19"/>
      <c r="Q175" s="19"/>
      <c r="R175" s="19"/>
      <c r="S175" s="19"/>
      <c r="T175" s="19">
        <f t="shared" si="7"/>
        <v>1</v>
      </c>
      <c r="U175" s="19">
        <f t="shared" si="7"/>
        <v>1</v>
      </c>
      <c r="V175" s="19">
        <f t="shared" si="7"/>
        <v>1</v>
      </c>
    </row>
    <row r="176" spans="1:22" s="11" customFormat="1" ht="21" customHeight="1" x14ac:dyDescent="0.3">
      <c r="A176" s="60" t="s">
        <v>6</v>
      </c>
      <c r="B176" s="60"/>
      <c r="C176" s="6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s="11" customFormat="1" ht="21" customHeight="1" x14ac:dyDescent="0.3">
      <c r="A177" s="87">
        <v>1</v>
      </c>
      <c r="B177" s="19">
        <v>1</v>
      </c>
      <c r="C177" s="87" t="s">
        <v>218</v>
      </c>
      <c r="D177" s="19"/>
      <c r="E177" s="13" t="s">
        <v>502</v>
      </c>
      <c r="F177" s="19" t="s">
        <v>3</v>
      </c>
      <c r="G177" s="19" t="s">
        <v>25</v>
      </c>
      <c r="H177" s="19"/>
      <c r="I177" s="87"/>
      <c r="J177" s="19" t="s">
        <v>202</v>
      </c>
      <c r="K177" s="87"/>
      <c r="L177" s="87"/>
      <c r="M177" s="87"/>
      <c r="N177" s="19" t="s">
        <v>202</v>
      </c>
      <c r="O177" s="87"/>
      <c r="P177" s="19" t="s">
        <v>202</v>
      </c>
      <c r="Q177" s="87"/>
      <c r="R177" s="19" t="s">
        <v>202</v>
      </c>
      <c r="S177" s="19" t="s">
        <v>202</v>
      </c>
      <c r="T177" s="87"/>
      <c r="U177" s="19">
        <v>125</v>
      </c>
      <c r="V177" s="19">
        <v>20</v>
      </c>
    </row>
    <row r="178" spans="1:22" s="11" customFormat="1" ht="21" customHeight="1" x14ac:dyDescent="0.3">
      <c r="A178" s="3"/>
      <c r="B178" s="2">
        <v>2</v>
      </c>
      <c r="C178" s="3" t="s">
        <v>219</v>
      </c>
      <c r="D178" s="2"/>
      <c r="E178" s="89" t="s">
        <v>631</v>
      </c>
      <c r="F178" s="2" t="s">
        <v>3</v>
      </c>
      <c r="G178" s="2" t="s">
        <v>55</v>
      </c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87"/>
      <c r="U178" s="19"/>
      <c r="V178" s="19"/>
    </row>
    <row r="179" spans="1:22" s="11" customFormat="1" ht="21" customHeight="1" x14ac:dyDescent="0.3">
      <c r="A179" s="3"/>
      <c r="B179" s="2">
        <v>3</v>
      </c>
      <c r="C179" s="3" t="s">
        <v>220</v>
      </c>
      <c r="D179" s="89" t="s">
        <v>503</v>
      </c>
      <c r="E179" s="2"/>
      <c r="F179" s="2" t="s">
        <v>3</v>
      </c>
      <c r="G179" s="2" t="s">
        <v>32</v>
      </c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87"/>
      <c r="U179" s="19"/>
      <c r="V179" s="19"/>
    </row>
    <row r="180" spans="1:22" s="11" customFormat="1" ht="21" customHeight="1" x14ac:dyDescent="0.3">
      <c r="A180" s="19">
        <f>COUNTA(A177:A179)</f>
        <v>1</v>
      </c>
      <c r="B180" s="19">
        <f>COUNTA(B177:B179)</f>
        <v>3</v>
      </c>
      <c r="C180" s="20" t="s">
        <v>607</v>
      </c>
      <c r="D180" s="89"/>
      <c r="E180" s="2"/>
      <c r="F180" s="2"/>
      <c r="G180" s="2"/>
      <c r="H180" s="19"/>
      <c r="I180" s="19"/>
      <c r="J180" s="19">
        <f t="shared" ref="J180:V180" si="8">COUNTA(J177:J179)</f>
        <v>1</v>
      </c>
      <c r="K180" s="19"/>
      <c r="L180" s="19"/>
      <c r="M180" s="19"/>
      <c r="N180" s="19">
        <f t="shared" si="8"/>
        <v>1</v>
      </c>
      <c r="O180" s="19"/>
      <c r="P180" s="19">
        <f t="shared" si="8"/>
        <v>1</v>
      </c>
      <c r="Q180" s="19"/>
      <c r="R180" s="19">
        <f t="shared" si="8"/>
        <v>1</v>
      </c>
      <c r="S180" s="19">
        <f t="shared" si="8"/>
        <v>1</v>
      </c>
      <c r="T180" s="19"/>
      <c r="U180" s="19">
        <f t="shared" si="8"/>
        <v>1</v>
      </c>
      <c r="V180" s="19">
        <f t="shared" si="8"/>
        <v>1</v>
      </c>
    </row>
    <row r="181" spans="1:22" s="11" customFormat="1" ht="21" customHeight="1" x14ac:dyDescent="0.3">
      <c r="A181" s="60" t="s">
        <v>7</v>
      </c>
      <c r="B181" s="60"/>
      <c r="C181" s="6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s="11" customFormat="1" ht="21" customHeight="1" x14ac:dyDescent="0.3">
      <c r="A182" s="108">
        <v>1</v>
      </c>
      <c r="B182" s="19">
        <v>1</v>
      </c>
      <c r="C182" s="109" t="s">
        <v>366</v>
      </c>
      <c r="D182" s="110" t="s">
        <v>476</v>
      </c>
      <c r="E182" s="108"/>
      <c r="F182" s="2" t="s">
        <v>3</v>
      </c>
      <c r="G182" s="19" t="s">
        <v>25</v>
      </c>
      <c r="H182" s="19"/>
      <c r="I182" s="19"/>
      <c r="J182" s="19" t="s">
        <v>202</v>
      </c>
      <c r="K182" s="19"/>
      <c r="L182" s="19"/>
      <c r="M182" s="19"/>
      <c r="N182" s="19" t="s">
        <v>202</v>
      </c>
      <c r="O182" s="19" t="s">
        <v>202</v>
      </c>
      <c r="P182" s="19"/>
      <c r="Q182" s="19" t="s">
        <v>202</v>
      </c>
      <c r="R182" s="19"/>
      <c r="S182" s="19"/>
      <c r="T182" s="19"/>
      <c r="U182" s="19">
        <v>100</v>
      </c>
      <c r="V182" s="19">
        <v>20</v>
      </c>
    </row>
    <row r="183" spans="1:22" s="11" customFormat="1" ht="21" customHeight="1" x14ac:dyDescent="0.3">
      <c r="A183" s="108"/>
      <c r="B183" s="2">
        <v>2</v>
      </c>
      <c r="C183" s="111" t="s">
        <v>367</v>
      </c>
      <c r="D183" s="112"/>
      <c r="E183" s="113" t="s">
        <v>477</v>
      </c>
      <c r="F183" s="2" t="s">
        <v>3</v>
      </c>
      <c r="G183" s="2" t="s">
        <v>27</v>
      </c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s="11" customFormat="1" ht="21" customHeight="1" x14ac:dyDescent="0.3">
      <c r="A184" s="108"/>
      <c r="B184" s="2">
        <v>3</v>
      </c>
      <c r="C184" s="111" t="s">
        <v>368</v>
      </c>
      <c r="D184" s="114" t="s">
        <v>369</v>
      </c>
      <c r="E184" s="112"/>
      <c r="F184" s="2" t="s">
        <v>3</v>
      </c>
      <c r="G184" s="2" t="s">
        <v>26</v>
      </c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19"/>
      <c r="V184" s="19"/>
    </row>
    <row r="185" spans="1:22" s="11" customFormat="1" ht="21" customHeight="1" x14ac:dyDescent="0.3">
      <c r="A185" s="108"/>
      <c r="B185" s="2">
        <v>4</v>
      </c>
      <c r="C185" s="111" t="s">
        <v>370</v>
      </c>
      <c r="D185" s="112"/>
      <c r="E185" s="113" t="s">
        <v>478</v>
      </c>
      <c r="F185" s="2" t="s">
        <v>3</v>
      </c>
      <c r="G185" s="2" t="s">
        <v>26</v>
      </c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19"/>
      <c r="V185" s="19"/>
    </row>
    <row r="186" spans="1:22" s="11" customFormat="1" ht="21" customHeight="1" x14ac:dyDescent="0.3">
      <c r="A186" s="108"/>
      <c r="B186" s="2">
        <v>5</v>
      </c>
      <c r="C186" s="111" t="s">
        <v>371</v>
      </c>
      <c r="D186" s="114" t="s">
        <v>372</v>
      </c>
      <c r="E186" s="112"/>
      <c r="F186" s="2" t="s">
        <v>3</v>
      </c>
      <c r="G186" s="112" t="s">
        <v>26</v>
      </c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s="11" customFormat="1" ht="21" customHeight="1" x14ac:dyDescent="0.3">
      <c r="A187" s="19">
        <v>2</v>
      </c>
      <c r="B187" s="19">
        <v>1</v>
      </c>
      <c r="C187" s="6" t="s">
        <v>373</v>
      </c>
      <c r="D187" s="13" t="s">
        <v>632</v>
      </c>
      <c r="E187" s="8"/>
      <c r="F187" s="115" t="s">
        <v>3</v>
      </c>
      <c r="G187" s="108" t="s">
        <v>25</v>
      </c>
      <c r="H187" s="19"/>
      <c r="I187" s="19"/>
      <c r="J187" s="19" t="s">
        <v>202</v>
      </c>
      <c r="K187" s="19"/>
      <c r="L187" s="19"/>
      <c r="M187" s="19"/>
      <c r="N187" s="19" t="s">
        <v>202</v>
      </c>
      <c r="O187" s="19"/>
      <c r="P187" s="19"/>
      <c r="Q187" s="19"/>
      <c r="R187" s="19" t="s">
        <v>202</v>
      </c>
      <c r="S187" s="19"/>
      <c r="T187" s="19"/>
      <c r="U187" s="19">
        <v>130</v>
      </c>
      <c r="V187" s="19">
        <v>20</v>
      </c>
    </row>
    <row r="188" spans="1:22" s="11" customFormat="1" ht="21" customHeight="1" x14ac:dyDescent="0.3">
      <c r="A188" s="2"/>
      <c r="B188" s="2">
        <v>2</v>
      </c>
      <c r="C188" s="23" t="s">
        <v>374</v>
      </c>
      <c r="D188" s="89" t="s">
        <v>480</v>
      </c>
      <c r="E188" s="9"/>
      <c r="F188" s="116" t="s">
        <v>3</v>
      </c>
      <c r="G188" s="112" t="s">
        <v>26</v>
      </c>
      <c r="H188" s="2"/>
      <c r="I188" s="2"/>
      <c r="J188" s="2"/>
      <c r="K188" s="2"/>
      <c r="L188" s="2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s="11" customFormat="1" ht="21" customHeight="1" x14ac:dyDescent="0.3">
      <c r="A189" s="2"/>
      <c r="B189" s="2">
        <v>3</v>
      </c>
      <c r="C189" s="23" t="s">
        <v>375</v>
      </c>
      <c r="D189" s="89" t="s">
        <v>481</v>
      </c>
      <c r="E189" s="9"/>
      <c r="F189" s="116" t="s">
        <v>3</v>
      </c>
      <c r="G189" s="112" t="s">
        <v>26</v>
      </c>
      <c r="H189" s="2"/>
      <c r="I189" s="2"/>
      <c r="J189" s="2"/>
      <c r="K189" s="2"/>
      <c r="L189" s="2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s="11" customFormat="1" ht="21" customHeight="1" x14ac:dyDescent="0.3">
      <c r="A190" s="19">
        <v>3</v>
      </c>
      <c r="B190" s="19">
        <v>1</v>
      </c>
      <c r="C190" s="6" t="s">
        <v>376</v>
      </c>
      <c r="D190" s="14"/>
      <c r="E190" s="15" t="s">
        <v>472</v>
      </c>
      <c r="F190" s="115" t="s">
        <v>3</v>
      </c>
      <c r="G190" s="108" t="s">
        <v>25</v>
      </c>
      <c r="H190" s="2"/>
      <c r="I190" s="2"/>
      <c r="J190" s="2" t="s">
        <v>202</v>
      </c>
      <c r="K190" s="2"/>
      <c r="L190" s="2"/>
      <c r="M190" s="19"/>
      <c r="N190" s="19" t="s">
        <v>202</v>
      </c>
      <c r="O190" s="19"/>
      <c r="P190" s="19"/>
      <c r="Q190" s="19"/>
      <c r="R190" s="19"/>
      <c r="S190" s="19"/>
      <c r="T190" s="19"/>
      <c r="U190" s="19">
        <v>115</v>
      </c>
      <c r="V190" s="19">
        <v>10</v>
      </c>
    </row>
    <row r="191" spans="1:22" s="11" customFormat="1" ht="21" customHeight="1" x14ac:dyDescent="0.3">
      <c r="A191" s="2"/>
      <c r="B191" s="2">
        <v>2</v>
      </c>
      <c r="C191" s="23" t="s">
        <v>377</v>
      </c>
      <c r="D191" s="89" t="s">
        <v>479</v>
      </c>
      <c r="E191" s="9"/>
      <c r="F191" s="116" t="s">
        <v>3</v>
      </c>
      <c r="G191" s="112" t="s">
        <v>32</v>
      </c>
      <c r="H191" s="2"/>
      <c r="I191" s="2"/>
      <c r="J191" s="2"/>
      <c r="K191" s="2"/>
      <c r="L191" s="2"/>
      <c r="M191" s="19"/>
      <c r="N191" s="19"/>
      <c r="O191" s="19"/>
      <c r="P191" s="19"/>
      <c r="Q191" s="19"/>
      <c r="R191" s="19"/>
      <c r="S191" s="19"/>
      <c r="T191" s="19"/>
      <c r="U191" s="19">
        <v>100</v>
      </c>
      <c r="V191" s="19">
        <v>20</v>
      </c>
    </row>
    <row r="192" spans="1:22" s="11" customFormat="1" ht="21" customHeight="1" x14ac:dyDescent="0.3">
      <c r="A192" s="19">
        <v>4</v>
      </c>
      <c r="B192" s="115">
        <v>1</v>
      </c>
      <c r="C192" s="117" t="s">
        <v>221</v>
      </c>
      <c r="D192" s="118"/>
      <c r="E192" s="119" t="s">
        <v>49</v>
      </c>
      <c r="F192" s="19" t="s">
        <v>3</v>
      </c>
      <c r="G192" s="19" t="s">
        <v>25</v>
      </c>
      <c r="H192" s="19"/>
      <c r="I192" s="19"/>
      <c r="J192" s="19" t="s">
        <v>202</v>
      </c>
      <c r="K192" s="19"/>
      <c r="L192" s="19"/>
      <c r="M192" s="19"/>
      <c r="N192" s="19" t="s">
        <v>202</v>
      </c>
      <c r="O192" s="19"/>
      <c r="P192" s="19"/>
      <c r="Q192" s="19"/>
      <c r="R192" s="19" t="s">
        <v>202</v>
      </c>
      <c r="S192" s="19"/>
      <c r="T192" s="87"/>
      <c r="U192" s="19"/>
      <c r="V192" s="19"/>
    </row>
    <row r="193" spans="1:22" s="11" customFormat="1" ht="21" customHeight="1" x14ac:dyDescent="0.3">
      <c r="A193" s="19"/>
      <c r="B193" s="116">
        <v>2</v>
      </c>
      <c r="C193" s="120" t="s">
        <v>222</v>
      </c>
      <c r="D193" s="121" t="s">
        <v>459</v>
      </c>
      <c r="E193" s="122"/>
      <c r="F193" s="2" t="s">
        <v>3</v>
      </c>
      <c r="G193" s="2" t="s">
        <v>26</v>
      </c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87"/>
      <c r="U193" s="19"/>
      <c r="V193" s="19"/>
    </row>
    <row r="194" spans="1:22" s="11" customFormat="1" ht="21" customHeight="1" x14ac:dyDescent="0.3">
      <c r="A194" s="19"/>
      <c r="B194" s="116">
        <v>3</v>
      </c>
      <c r="C194" s="120" t="s">
        <v>223</v>
      </c>
      <c r="D194" s="122"/>
      <c r="E194" s="121" t="s">
        <v>473</v>
      </c>
      <c r="F194" s="2" t="s">
        <v>3</v>
      </c>
      <c r="G194" s="2" t="s">
        <v>32</v>
      </c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87"/>
      <c r="U194" s="19"/>
      <c r="V194" s="19"/>
    </row>
    <row r="195" spans="1:22" s="11" customFormat="1" ht="21" customHeight="1" x14ac:dyDescent="0.3">
      <c r="A195" s="19"/>
      <c r="B195" s="116">
        <v>4</v>
      </c>
      <c r="C195" s="120" t="s">
        <v>224</v>
      </c>
      <c r="D195" s="122"/>
      <c r="E195" s="121" t="s">
        <v>474</v>
      </c>
      <c r="F195" s="2" t="s">
        <v>3</v>
      </c>
      <c r="G195" s="2" t="s">
        <v>32</v>
      </c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87"/>
      <c r="U195" s="19"/>
      <c r="V195" s="19"/>
    </row>
    <row r="196" spans="1:22" s="11" customFormat="1" ht="21" customHeight="1" x14ac:dyDescent="0.3">
      <c r="A196" s="115">
        <f>COUNTA(A182:A195)</f>
        <v>4</v>
      </c>
      <c r="B196" s="115">
        <f>COUNTA(B182:B195)</f>
        <v>14</v>
      </c>
      <c r="C196" s="117" t="s">
        <v>564</v>
      </c>
      <c r="D196" s="122"/>
      <c r="E196" s="121"/>
      <c r="F196" s="2"/>
      <c r="G196" s="2"/>
      <c r="H196" s="19"/>
      <c r="I196" s="19"/>
      <c r="J196" s="19">
        <f t="shared" ref="J196:V196" si="9">COUNTA(J182:J195)</f>
        <v>4</v>
      </c>
      <c r="K196" s="19"/>
      <c r="L196" s="19"/>
      <c r="M196" s="19"/>
      <c r="N196" s="19">
        <f t="shared" si="9"/>
        <v>4</v>
      </c>
      <c r="O196" s="19">
        <f t="shared" si="9"/>
        <v>1</v>
      </c>
      <c r="P196" s="19"/>
      <c r="Q196" s="19">
        <f t="shared" si="9"/>
        <v>1</v>
      </c>
      <c r="R196" s="19">
        <f t="shared" si="9"/>
        <v>2</v>
      </c>
      <c r="S196" s="19"/>
      <c r="T196" s="19"/>
      <c r="U196" s="19">
        <f t="shared" si="9"/>
        <v>4</v>
      </c>
      <c r="V196" s="19">
        <f t="shared" si="9"/>
        <v>4</v>
      </c>
    </row>
    <row r="197" spans="1:22" s="11" customFormat="1" ht="21" customHeight="1" x14ac:dyDescent="0.3">
      <c r="A197" s="60" t="s">
        <v>8</v>
      </c>
      <c r="B197" s="60"/>
      <c r="C197" s="60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</row>
    <row r="198" spans="1:22" s="11" customFormat="1" ht="21" customHeight="1" x14ac:dyDescent="0.3">
      <c r="A198" s="19">
        <v>8</v>
      </c>
      <c r="B198" s="19">
        <v>1</v>
      </c>
      <c r="C198" s="20" t="s">
        <v>378</v>
      </c>
      <c r="D198" s="13" t="s">
        <v>464</v>
      </c>
      <c r="E198" s="14"/>
      <c r="F198" s="19" t="s">
        <v>3</v>
      </c>
      <c r="G198" s="108" t="s">
        <v>25</v>
      </c>
      <c r="H198" s="2"/>
      <c r="I198" s="2"/>
      <c r="J198" s="2" t="s">
        <v>202</v>
      </c>
      <c r="K198" s="2"/>
      <c r="L198" s="2"/>
      <c r="M198" s="19"/>
      <c r="N198" s="19" t="s">
        <v>202</v>
      </c>
      <c r="O198" s="19" t="s">
        <v>202</v>
      </c>
      <c r="P198" s="19" t="s">
        <v>202</v>
      </c>
      <c r="Q198" s="19" t="s">
        <v>202</v>
      </c>
      <c r="R198" s="19"/>
      <c r="S198" s="19"/>
      <c r="T198" s="19"/>
      <c r="U198" s="19">
        <v>140</v>
      </c>
      <c r="V198" s="19">
        <v>20</v>
      </c>
    </row>
    <row r="199" spans="1:22" s="11" customFormat="1" ht="21" customHeight="1" x14ac:dyDescent="0.3">
      <c r="A199" s="2"/>
      <c r="B199" s="2">
        <v>2</v>
      </c>
      <c r="C199" s="107" t="s">
        <v>379</v>
      </c>
      <c r="D199" s="90"/>
      <c r="E199" s="90">
        <v>29221</v>
      </c>
      <c r="F199" s="2" t="s">
        <v>3</v>
      </c>
      <c r="G199" s="2" t="s">
        <v>27</v>
      </c>
      <c r="H199" s="2"/>
      <c r="I199" s="2"/>
      <c r="J199" s="2"/>
      <c r="K199" s="2"/>
      <c r="L199" s="2"/>
      <c r="M199" s="19"/>
      <c r="N199" s="19"/>
      <c r="O199" s="19"/>
      <c r="P199" s="19"/>
      <c r="Q199" s="19"/>
      <c r="R199" s="19"/>
      <c r="S199" s="19"/>
      <c r="T199" s="19"/>
      <c r="U199" s="19"/>
      <c r="V199" s="19"/>
    </row>
    <row r="200" spans="1:22" s="11" customFormat="1" ht="21" customHeight="1" x14ac:dyDescent="0.3">
      <c r="A200" s="2"/>
      <c r="B200" s="2">
        <v>3</v>
      </c>
      <c r="C200" s="107" t="s">
        <v>380</v>
      </c>
      <c r="D200" s="89" t="s">
        <v>465</v>
      </c>
      <c r="E200" s="90"/>
      <c r="F200" s="2" t="s">
        <v>3</v>
      </c>
      <c r="G200" s="2" t="s">
        <v>26</v>
      </c>
      <c r="H200" s="2"/>
      <c r="I200" s="2"/>
      <c r="J200" s="2"/>
      <c r="K200" s="2"/>
      <c r="L200" s="2"/>
      <c r="M200" s="19"/>
      <c r="N200" s="19"/>
      <c r="O200" s="19"/>
      <c r="P200" s="19"/>
      <c r="Q200" s="19"/>
      <c r="R200" s="19"/>
      <c r="S200" s="19"/>
      <c r="T200" s="19"/>
      <c r="U200" s="19"/>
      <c r="V200" s="19"/>
    </row>
    <row r="201" spans="1:22" s="11" customFormat="1" ht="21" customHeight="1" x14ac:dyDescent="0.3">
      <c r="A201" s="2"/>
      <c r="B201" s="2">
        <v>4</v>
      </c>
      <c r="C201" s="107" t="s">
        <v>381</v>
      </c>
      <c r="D201" s="89" t="s">
        <v>466</v>
      </c>
      <c r="E201" s="90"/>
      <c r="F201" s="2" t="s">
        <v>3</v>
      </c>
      <c r="G201" s="2" t="s">
        <v>26</v>
      </c>
      <c r="H201" s="2"/>
      <c r="I201" s="2"/>
      <c r="J201" s="2"/>
      <c r="K201" s="2"/>
      <c r="L201" s="2"/>
      <c r="M201" s="19"/>
      <c r="N201" s="19"/>
      <c r="O201" s="19"/>
      <c r="P201" s="19"/>
      <c r="Q201" s="19"/>
      <c r="R201" s="19"/>
      <c r="S201" s="19"/>
      <c r="T201" s="19"/>
      <c r="U201" s="19"/>
      <c r="V201" s="19"/>
    </row>
    <row r="202" spans="1:22" s="11" customFormat="1" ht="21" customHeight="1" x14ac:dyDescent="0.3">
      <c r="A202" s="2"/>
      <c r="B202" s="2">
        <v>5</v>
      </c>
      <c r="C202" s="107" t="s">
        <v>382</v>
      </c>
      <c r="D202" s="90">
        <v>40909</v>
      </c>
      <c r="E202" s="90"/>
      <c r="F202" s="2" t="s">
        <v>3</v>
      </c>
      <c r="G202" s="2" t="s">
        <v>26</v>
      </c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</row>
    <row r="203" spans="1:22" s="11" customFormat="1" ht="21" customHeight="1" x14ac:dyDescent="0.3">
      <c r="A203" s="2"/>
      <c r="B203" s="2">
        <v>6</v>
      </c>
      <c r="C203" s="107" t="s">
        <v>383</v>
      </c>
      <c r="D203" s="90"/>
      <c r="E203" s="89" t="s">
        <v>467</v>
      </c>
      <c r="F203" s="2" t="s">
        <v>3</v>
      </c>
      <c r="G203" s="2" t="s">
        <v>26</v>
      </c>
      <c r="H203" s="2"/>
      <c r="I203" s="2"/>
      <c r="J203" s="2"/>
      <c r="K203" s="2"/>
      <c r="L203" s="2"/>
      <c r="M203" s="19"/>
      <c r="N203" s="19"/>
      <c r="O203" s="19"/>
      <c r="P203" s="19"/>
      <c r="Q203" s="19"/>
      <c r="R203" s="19"/>
      <c r="S203" s="19"/>
      <c r="T203" s="19"/>
      <c r="U203" s="19"/>
      <c r="V203" s="19"/>
    </row>
    <row r="204" spans="1:22" s="11" customFormat="1" ht="21" customHeight="1" x14ac:dyDescent="0.3">
      <c r="A204" s="2"/>
      <c r="B204" s="2">
        <v>7</v>
      </c>
      <c r="C204" s="107" t="s">
        <v>384</v>
      </c>
      <c r="D204" s="89" t="s">
        <v>468</v>
      </c>
      <c r="E204" s="90"/>
      <c r="F204" s="2" t="s">
        <v>3</v>
      </c>
      <c r="G204" s="2" t="s">
        <v>32</v>
      </c>
      <c r="H204" s="2"/>
      <c r="I204" s="2"/>
      <c r="J204" s="2"/>
      <c r="K204" s="2"/>
      <c r="L204" s="2"/>
      <c r="M204" s="19"/>
      <c r="N204" s="19"/>
      <c r="O204" s="19"/>
      <c r="P204" s="19"/>
      <c r="Q204" s="19"/>
      <c r="R204" s="19"/>
      <c r="S204" s="19"/>
      <c r="T204" s="19"/>
      <c r="U204" s="19"/>
      <c r="V204" s="19"/>
    </row>
    <row r="205" spans="1:22" s="11" customFormat="1" ht="21" customHeight="1" x14ac:dyDescent="0.3">
      <c r="A205" s="2"/>
      <c r="B205" s="2">
        <v>8</v>
      </c>
      <c r="C205" s="107" t="s">
        <v>385</v>
      </c>
      <c r="D205" s="89" t="s">
        <v>469</v>
      </c>
      <c r="E205" s="90"/>
      <c r="F205" s="2" t="s">
        <v>3</v>
      </c>
      <c r="G205" s="2" t="s">
        <v>32</v>
      </c>
      <c r="H205" s="2"/>
      <c r="I205" s="2"/>
      <c r="J205" s="2"/>
      <c r="K205" s="2"/>
      <c r="L205" s="2"/>
      <c r="M205" s="19"/>
      <c r="N205" s="19"/>
      <c r="O205" s="19"/>
      <c r="P205" s="19"/>
      <c r="Q205" s="19"/>
      <c r="R205" s="19"/>
      <c r="S205" s="19"/>
      <c r="T205" s="19"/>
      <c r="U205" s="19"/>
      <c r="V205" s="19"/>
    </row>
    <row r="206" spans="1:22" s="11" customFormat="1" ht="21" customHeight="1" x14ac:dyDescent="0.3">
      <c r="A206" s="2"/>
      <c r="B206" s="2">
        <v>9</v>
      </c>
      <c r="C206" s="107" t="s">
        <v>470</v>
      </c>
      <c r="D206" s="89" t="s">
        <v>471</v>
      </c>
      <c r="E206" s="90"/>
      <c r="F206" s="2" t="s">
        <v>3</v>
      </c>
      <c r="G206" s="2" t="s">
        <v>32</v>
      </c>
      <c r="H206" s="2"/>
      <c r="I206" s="2"/>
      <c r="J206" s="2"/>
      <c r="K206" s="2"/>
      <c r="L206" s="2"/>
      <c r="M206" s="19"/>
      <c r="N206" s="19"/>
      <c r="O206" s="19"/>
      <c r="P206" s="19"/>
      <c r="Q206" s="19"/>
      <c r="R206" s="19"/>
      <c r="S206" s="19"/>
      <c r="T206" s="19"/>
      <c r="U206" s="19"/>
      <c r="V206" s="19"/>
    </row>
    <row r="207" spans="1:22" s="11" customFormat="1" ht="21" customHeight="1" x14ac:dyDescent="0.3">
      <c r="A207" s="19">
        <f>COUNTA(A198:A206)</f>
        <v>1</v>
      </c>
      <c r="B207" s="19">
        <f>COUNTA(B198:B206)</f>
        <v>9</v>
      </c>
      <c r="C207" s="20" t="s">
        <v>565</v>
      </c>
      <c r="D207" s="89"/>
      <c r="E207" s="90"/>
      <c r="F207" s="2"/>
      <c r="G207" s="2"/>
      <c r="H207" s="1"/>
      <c r="I207" s="1"/>
      <c r="J207" s="19">
        <f t="shared" ref="J207:V207" si="10">COUNTA(J198:J206)</f>
        <v>1</v>
      </c>
      <c r="K207" s="1"/>
      <c r="L207" s="1"/>
      <c r="M207" s="1"/>
      <c r="N207" s="19">
        <f t="shared" si="10"/>
        <v>1</v>
      </c>
      <c r="O207" s="19">
        <f t="shared" si="10"/>
        <v>1</v>
      </c>
      <c r="P207" s="19">
        <f t="shared" si="10"/>
        <v>1</v>
      </c>
      <c r="Q207" s="19">
        <f t="shared" si="10"/>
        <v>1</v>
      </c>
      <c r="R207" s="1"/>
      <c r="S207" s="1"/>
      <c r="T207" s="1"/>
      <c r="U207" s="19">
        <f t="shared" si="10"/>
        <v>1</v>
      </c>
      <c r="V207" s="19">
        <f t="shared" si="10"/>
        <v>1</v>
      </c>
    </row>
    <row r="208" spans="1:22" s="11" customFormat="1" ht="21" customHeight="1" x14ac:dyDescent="0.3">
      <c r="A208" s="60" t="s">
        <v>9</v>
      </c>
      <c r="B208" s="60"/>
      <c r="C208" s="60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</row>
    <row r="209" spans="1:22" s="11" customFormat="1" ht="21" customHeight="1" x14ac:dyDescent="0.3">
      <c r="A209" s="19">
        <v>1</v>
      </c>
      <c r="B209" s="19">
        <v>1</v>
      </c>
      <c r="C209" s="20" t="s">
        <v>386</v>
      </c>
      <c r="D209" s="13" t="s">
        <v>633</v>
      </c>
      <c r="E209" s="14"/>
      <c r="F209" s="19" t="s">
        <v>3</v>
      </c>
      <c r="G209" s="2" t="s">
        <v>25</v>
      </c>
      <c r="H209" s="123"/>
      <c r="I209" s="123"/>
      <c r="J209" s="19" t="s">
        <v>202</v>
      </c>
      <c r="K209" s="123"/>
      <c r="L209" s="123"/>
      <c r="M209" s="1"/>
      <c r="N209" s="19" t="s">
        <v>202</v>
      </c>
      <c r="O209" s="19" t="s">
        <v>202</v>
      </c>
      <c r="P209" s="1"/>
      <c r="Q209" s="1"/>
      <c r="R209" s="1"/>
      <c r="S209" s="1"/>
      <c r="T209" s="2"/>
      <c r="U209" s="19">
        <v>70</v>
      </c>
      <c r="V209" s="19">
        <v>20</v>
      </c>
    </row>
    <row r="210" spans="1:22" s="11" customFormat="1" ht="21" customHeight="1" x14ac:dyDescent="0.3">
      <c r="A210" s="19"/>
      <c r="B210" s="2">
        <v>2</v>
      </c>
      <c r="C210" s="107" t="s">
        <v>387</v>
      </c>
      <c r="D210" s="90"/>
      <c r="E210" s="89" t="s">
        <v>634</v>
      </c>
      <c r="F210" s="2" t="s">
        <v>3</v>
      </c>
      <c r="G210" s="2" t="s">
        <v>27</v>
      </c>
      <c r="H210" s="2"/>
      <c r="I210" s="2"/>
      <c r="J210" s="2"/>
      <c r="K210" s="2"/>
      <c r="L210" s="2"/>
      <c r="M210" s="19"/>
      <c r="N210" s="19"/>
      <c r="O210" s="19"/>
      <c r="P210" s="19"/>
      <c r="Q210" s="19"/>
      <c r="R210" s="19"/>
      <c r="S210" s="19"/>
      <c r="T210" s="2"/>
      <c r="U210" s="19"/>
      <c r="V210" s="19"/>
    </row>
    <row r="211" spans="1:22" s="11" customFormat="1" ht="21" customHeight="1" x14ac:dyDescent="0.3">
      <c r="A211" s="19"/>
      <c r="B211" s="19">
        <v>3</v>
      </c>
      <c r="C211" s="107" t="s">
        <v>556</v>
      </c>
      <c r="D211" s="89" t="s">
        <v>557</v>
      </c>
      <c r="E211" s="90"/>
      <c r="F211" s="2" t="s">
        <v>3</v>
      </c>
      <c r="G211" s="2" t="s">
        <v>32</v>
      </c>
      <c r="H211" s="2"/>
      <c r="I211" s="2"/>
      <c r="J211" s="2"/>
      <c r="K211" s="2"/>
      <c r="L211" s="2"/>
      <c r="M211" s="19"/>
      <c r="N211" s="19"/>
      <c r="O211" s="19"/>
      <c r="P211" s="19"/>
      <c r="Q211" s="19"/>
      <c r="R211" s="19"/>
      <c r="S211" s="19"/>
      <c r="T211" s="2"/>
      <c r="U211" s="19"/>
      <c r="V211" s="19"/>
    </row>
    <row r="212" spans="1:22" s="11" customFormat="1" ht="21" customHeight="1" x14ac:dyDescent="0.3">
      <c r="A212" s="2"/>
      <c r="B212" s="2">
        <v>4</v>
      </c>
      <c r="C212" s="107" t="s">
        <v>388</v>
      </c>
      <c r="D212" s="90"/>
      <c r="E212" s="89" t="s">
        <v>389</v>
      </c>
      <c r="F212" s="2" t="s">
        <v>3</v>
      </c>
      <c r="G212" s="2" t="s">
        <v>32</v>
      </c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</row>
    <row r="213" spans="1:22" s="11" customFormat="1" ht="21" customHeight="1" x14ac:dyDescent="0.3">
      <c r="A213" s="2"/>
      <c r="B213" s="19">
        <v>5</v>
      </c>
      <c r="C213" s="107" t="s">
        <v>390</v>
      </c>
      <c r="D213" s="90"/>
      <c r="E213" s="89" t="s">
        <v>558</v>
      </c>
      <c r="F213" s="2" t="s">
        <v>3</v>
      </c>
      <c r="G213" s="2" t="s">
        <v>32</v>
      </c>
      <c r="H213" s="2"/>
      <c r="I213" s="2"/>
      <c r="J213" s="2"/>
      <c r="K213" s="2"/>
      <c r="L213" s="2"/>
      <c r="M213" s="19"/>
      <c r="N213" s="19"/>
      <c r="O213" s="19"/>
      <c r="P213" s="19"/>
      <c r="Q213" s="19"/>
      <c r="R213" s="19"/>
      <c r="S213" s="19"/>
      <c r="T213" s="87"/>
      <c r="U213" s="19"/>
      <c r="V213" s="19"/>
    </row>
    <row r="214" spans="1:22" s="11" customFormat="1" ht="21" customHeight="1" x14ac:dyDescent="0.3">
      <c r="A214" s="19">
        <v>2</v>
      </c>
      <c r="B214" s="19">
        <v>1</v>
      </c>
      <c r="C214" s="20" t="s">
        <v>392</v>
      </c>
      <c r="D214" s="14"/>
      <c r="E214" s="13" t="s">
        <v>635</v>
      </c>
      <c r="F214" s="19" t="s">
        <v>3</v>
      </c>
      <c r="G214" s="19" t="s">
        <v>25</v>
      </c>
      <c r="H214" s="19" t="s">
        <v>202</v>
      </c>
      <c r="I214" s="1"/>
      <c r="J214" s="19" t="s">
        <v>202</v>
      </c>
      <c r="K214" s="1"/>
      <c r="L214" s="1"/>
      <c r="M214" s="1"/>
      <c r="N214" s="19" t="s">
        <v>202</v>
      </c>
      <c r="O214" s="19" t="s">
        <v>202</v>
      </c>
      <c r="P214" s="1"/>
      <c r="Q214" s="1"/>
      <c r="R214" s="1"/>
      <c r="S214" s="1"/>
      <c r="T214" s="19"/>
      <c r="U214" s="19">
        <v>110</v>
      </c>
      <c r="V214" s="19">
        <v>20</v>
      </c>
    </row>
    <row r="215" spans="1:22" s="11" customFormat="1" ht="21" customHeight="1" x14ac:dyDescent="0.3">
      <c r="A215" s="2"/>
      <c r="B215" s="2">
        <v>2</v>
      </c>
      <c r="C215" s="107" t="s">
        <v>393</v>
      </c>
      <c r="D215" s="89" t="s">
        <v>636</v>
      </c>
      <c r="E215" s="90"/>
      <c r="F215" s="2" t="s">
        <v>3</v>
      </c>
      <c r="G215" s="2" t="s">
        <v>30</v>
      </c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</row>
    <row r="216" spans="1:22" s="11" customFormat="1" ht="21" customHeight="1" x14ac:dyDescent="0.3">
      <c r="A216" s="2"/>
      <c r="B216" s="2">
        <v>3</v>
      </c>
      <c r="C216" s="107" t="s">
        <v>394</v>
      </c>
      <c r="D216" s="89" t="s">
        <v>637</v>
      </c>
      <c r="E216" s="90"/>
      <c r="F216" s="2" t="s">
        <v>3</v>
      </c>
      <c r="G216" s="2" t="s">
        <v>26</v>
      </c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</row>
    <row r="217" spans="1:22" s="11" customFormat="1" ht="21" customHeight="1" x14ac:dyDescent="0.3">
      <c r="A217" s="2"/>
      <c r="B217" s="2">
        <v>4</v>
      </c>
      <c r="C217" s="107" t="s">
        <v>395</v>
      </c>
      <c r="D217" s="90"/>
      <c r="E217" s="89" t="s">
        <v>638</v>
      </c>
      <c r="F217" s="2" t="s">
        <v>3</v>
      </c>
      <c r="G217" s="2" t="s">
        <v>26</v>
      </c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</row>
    <row r="218" spans="1:22" s="11" customFormat="1" ht="21" customHeight="1" x14ac:dyDescent="0.3">
      <c r="A218" s="2"/>
      <c r="B218" s="2">
        <v>5</v>
      </c>
      <c r="C218" s="107" t="s">
        <v>396</v>
      </c>
      <c r="D218" s="89" t="s">
        <v>639</v>
      </c>
      <c r="E218" s="90"/>
      <c r="F218" s="2" t="s">
        <v>3</v>
      </c>
      <c r="G218" s="2" t="s">
        <v>26</v>
      </c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</row>
    <row r="219" spans="1:22" s="11" customFormat="1" ht="21" customHeight="1" x14ac:dyDescent="0.3">
      <c r="A219" s="2"/>
      <c r="B219" s="2">
        <v>6</v>
      </c>
      <c r="C219" s="107" t="s">
        <v>397</v>
      </c>
      <c r="D219" s="89" t="s">
        <v>640</v>
      </c>
      <c r="E219" s="90"/>
      <c r="F219" s="2" t="s">
        <v>3</v>
      </c>
      <c r="G219" s="2" t="s">
        <v>32</v>
      </c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</row>
    <row r="220" spans="1:22" s="11" customFormat="1" ht="21" customHeight="1" x14ac:dyDescent="0.3">
      <c r="A220" s="2"/>
      <c r="B220" s="2">
        <v>7</v>
      </c>
      <c r="C220" s="107" t="s">
        <v>398</v>
      </c>
      <c r="D220" s="89" t="s">
        <v>641</v>
      </c>
      <c r="E220" s="90"/>
      <c r="F220" s="2" t="s">
        <v>3</v>
      </c>
      <c r="G220" s="2" t="s">
        <v>32</v>
      </c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</row>
    <row r="221" spans="1:22" s="11" customFormat="1" ht="21" customHeight="1" x14ac:dyDescent="0.3">
      <c r="A221" s="19">
        <f>COUNTA(A209:A220)</f>
        <v>2</v>
      </c>
      <c r="B221" s="19">
        <f>COUNTA(B209:B220)</f>
        <v>12</v>
      </c>
      <c r="C221" s="20" t="s">
        <v>566</v>
      </c>
      <c r="D221" s="90"/>
      <c r="E221" s="90"/>
      <c r="F221" s="2"/>
      <c r="G221" s="2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</row>
    <row r="222" spans="1:22" s="11" customFormat="1" ht="21" customHeight="1" x14ac:dyDescent="0.3">
      <c r="A222" s="60" t="s">
        <v>10</v>
      </c>
      <c r="B222" s="60"/>
      <c r="C222" s="60"/>
      <c r="D222" s="19">
        <f t="shared" ref="D222:T222" si="11">COUNTA(D223:D244)</f>
        <v>11</v>
      </c>
      <c r="E222" s="19">
        <f t="shared" si="11"/>
        <v>11</v>
      </c>
      <c r="F222" s="19">
        <f t="shared" si="11"/>
        <v>22</v>
      </c>
      <c r="G222" s="19">
        <f t="shared" si="11"/>
        <v>22</v>
      </c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">
        <f t="shared" si="11"/>
        <v>0</v>
      </c>
      <c r="U222" s="19"/>
      <c r="V222" s="19"/>
    </row>
    <row r="223" spans="1:22" s="11" customFormat="1" ht="21" customHeight="1" x14ac:dyDescent="0.3">
      <c r="A223" s="19">
        <v>1</v>
      </c>
      <c r="B223" s="19">
        <v>1</v>
      </c>
      <c r="C223" s="20" t="s">
        <v>399</v>
      </c>
      <c r="D223" s="13" t="s">
        <v>615</v>
      </c>
      <c r="E223" s="14"/>
      <c r="F223" s="19" t="s">
        <v>391</v>
      </c>
      <c r="G223" s="19" t="s">
        <v>25</v>
      </c>
      <c r="H223" s="123">
        <v>0</v>
      </c>
      <c r="I223" s="123">
        <v>0</v>
      </c>
      <c r="J223" s="2" t="s">
        <v>202</v>
      </c>
      <c r="K223" s="123">
        <v>0</v>
      </c>
      <c r="L223" s="19" t="s">
        <v>202</v>
      </c>
      <c r="M223" s="1">
        <v>0</v>
      </c>
      <c r="N223" s="19" t="s">
        <v>202</v>
      </c>
      <c r="O223" s="19" t="s">
        <v>202</v>
      </c>
      <c r="P223" s="19" t="s">
        <v>202</v>
      </c>
      <c r="Q223" s="1">
        <v>0</v>
      </c>
      <c r="R223" s="1">
        <v>0</v>
      </c>
      <c r="S223" s="1">
        <v>0</v>
      </c>
      <c r="T223" s="19"/>
      <c r="U223" s="19">
        <v>100</v>
      </c>
      <c r="V223" s="19">
        <v>10</v>
      </c>
    </row>
    <row r="224" spans="1:22" s="11" customFormat="1" ht="21" customHeight="1" x14ac:dyDescent="0.3">
      <c r="A224" s="19"/>
      <c r="B224" s="2">
        <v>2</v>
      </c>
      <c r="C224" s="107" t="s">
        <v>400</v>
      </c>
      <c r="D224" s="90"/>
      <c r="E224" s="89" t="s">
        <v>615</v>
      </c>
      <c r="F224" s="2" t="s">
        <v>3</v>
      </c>
      <c r="G224" s="2" t="s">
        <v>27</v>
      </c>
      <c r="H224" s="2"/>
      <c r="I224" s="2"/>
      <c r="J224" s="2"/>
      <c r="K224" s="2"/>
      <c r="L224" s="2"/>
      <c r="M224" s="19"/>
      <c r="N224" s="19"/>
      <c r="O224" s="19"/>
      <c r="P224" s="19"/>
      <c r="Q224" s="19"/>
      <c r="R224" s="19"/>
      <c r="S224" s="19"/>
      <c r="T224" s="19"/>
      <c r="U224" s="19"/>
      <c r="V224" s="19"/>
    </row>
    <row r="225" spans="1:22" s="11" customFormat="1" ht="21" customHeight="1" x14ac:dyDescent="0.3">
      <c r="A225" s="19"/>
      <c r="B225" s="19">
        <v>3</v>
      </c>
      <c r="C225" s="107" t="s">
        <v>401</v>
      </c>
      <c r="D225" s="90"/>
      <c r="E225" s="89" t="s">
        <v>642</v>
      </c>
      <c r="F225" s="2" t="s">
        <v>391</v>
      </c>
      <c r="G225" s="2" t="s">
        <v>32</v>
      </c>
      <c r="H225" s="2"/>
      <c r="I225" s="2"/>
      <c r="J225" s="2"/>
      <c r="K225" s="2"/>
      <c r="L225" s="2"/>
      <c r="M225" s="19"/>
      <c r="N225" s="19"/>
      <c r="O225" s="19"/>
      <c r="P225" s="19"/>
      <c r="Q225" s="19"/>
      <c r="R225" s="19"/>
      <c r="S225" s="19"/>
      <c r="T225" s="19"/>
      <c r="U225" s="19"/>
      <c r="V225" s="19"/>
    </row>
    <row r="226" spans="1:22" s="11" customFormat="1" ht="21" customHeight="1" x14ac:dyDescent="0.3">
      <c r="A226" s="19"/>
      <c r="B226" s="2">
        <v>4</v>
      </c>
      <c r="C226" s="107" t="s">
        <v>402</v>
      </c>
      <c r="D226" s="89" t="s">
        <v>643</v>
      </c>
      <c r="E226" s="90"/>
      <c r="F226" s="2" t="s">
        <v>391</v>
      </c>
      <c r="G226" s="2" t="s">
        <v>32</v>
      </c>
      <c r="H226" s="2"/>
      <c r="I226" s="2"/>
      <c r="J226" s="2"/>
      <c r="K226" s="2"/>
      <c r="L226" s="2"/>
      <c r="M226" s="19"/>
      <c r="N226" s="19"/>
      <c r="O226" s="19"/>
      <c r="P226" s="19"/>
      <c r="Q226" s="19"/>
      <c r="R226" s="19"/>
      <c r="S226" s="19"/>
      <c r="T226" s="19"/>
      <c r="U226" s="19">
        <v>90</v>
      </c>
      <c r="V226" s="19">
        <v>20</v>
      </c>
    </row>
    <row r="227" spans="1:22" s="11" customFormat="1" ht="21" customHeight="1" x14ac:dyDescent="0.3">
      <c r="A227" s="19">
        <v>2</v>
      </c>
      <c r="B227" s="19">
        <v>1</v>
      </c>
      <c r="C227" s="20" t="s">
        <v>403</v>
      </c>
      <c r="D227" s="13" t="s">
        <v>404</v>
      </c>
      <c r="E227" s="14"/>
      <c r="F227" s="19" t="s">
        <v>3</v>
      </c>
      <c r="G227" s="19" t="s">
        <v>25</v>
      </c>
      <c r="H227" s="1">
        <v>0</v>
      </c>
      <c r="I227" s="1">
        <v>0</v>
      </c>
      <c r="J227" s="19" t="s">
        <v>202</v>
      </c>
      <c r="K227" s="1">
        <v>0</v>
      </c>
      <c r="L227" s="1">
        <v>0</v>
      </c>
      <c r="M227" s="1">
        <v>0</v>
      </c>
      <c r="N227" s="19" t="s">
        <v>202</v>
      </c>
      <c r="O227" s="19" t="s">
        <v>202</v>
      </c>
      <c r="P227" s="19" t="s">
        <v>202</v>
      </c>
      <c r="Q227" s="19" t="s">
        <v>202</v>
      </c>
      <c r="R227" s="1">
        <v>0</v>
      </c>
      <c r="S227" s="1">
        <v>0</v>
      </c>
      <c r="T227" s="19"/>
      <c r="U227" s="19"/>
      <c r="V227" s="19"/>
    </row>
    <row r="228" spans="1:22" s="11" customFormat="1" ht="21" customHeight="1" x14ac:dyDescent="0.3">
      <c r="A228" s="19"/>
      <c r="B228" s="2">
        <v>2</v>
      </c>
      <c r="C228" s="107" t="s">
        <v>405</v>
      </c>
      <c r="D228" s="90"/>
      <c r="E228" s="89" t="s">
        <v>406</v>
      </c>
      <c r="F228" s="2" t="s">
        <v>3</v>
      </c>
      <c r="G228" s="2" t="s">
        <v>27</v>
      </c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</row>
    <row r="229" spans="1:22" s="11" customFormat="1" ht="21" customHeight="1" x14ac:dyDescent="0.3">
      <c r="A229" s="19"/>
      <c r="B229" s="2">
        <v>3</v>
      </c>
      <c r="C229" s="107" t="s">
        <v>33</v>
      </c>
      <c r="D229" s="90"/>
      <c r="E229" s="89" t="s">
        <v>407</v>
      </c>
      <c r="F229" s="2" t="s">
        <v>3</v>
      </c>
      <c r="G229" s="2" t="s">
        <v>26</v>
      </c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</row>
    <row r="230" spans="1:22" s="11" customFormat="1" ht="21" customHeight="1" x14ac:dyDescent="0.3">
      <c r="A230" s="19"/>
      <c r="B230" s="2">
        <v>4</v>
      </c>
      <c r="C230" s="107" t="s">
        <v>408</v>
      </c>
      <c r="D230" s="90"/>
      <c r="E230" s="89" t="s">
        <v>644</v>
      </c>
      <c r="F230" s="2" t="s">
        <v>3</v>
      </c>
      <c r="G230" s="2" t="s">
        <v>26</v>
      </c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</row>
    <row r="231" spans="1:22" s="11" customFormat="1" ht="21" customHeight="1" x14ac:dyDescent="0.3">
      <c r="A231" s="19"/>
      <c r="B231" s="2">
        <v>5</v>
      </c>
      <c r="C231" s="107" t="s">
        <v>29</v>
      </c>
      <c r="D231" s="90"/>
      <c r="E231" s="89" t="s">
        <v>645</v>
      </c>
      <c r="F231" s="2" t="s">
        <v>3</v>
      </c>
      <c r="G231" s="2" t="s">
        <v>26</v>
      </c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</row>
    <row r="232" spans="1:22" s="11" customFormat="1" ht="21" customHeight="1" x14ac:dyDescent="0.3">
      <c r="A232" s="19"/>
      <c r="B232" s="2">
        <v>6</v>
      </c>
      <c r="C232" s="107" t="s">
        <v>409</v>
      </c>
      <c r="D232" s="90"/>
      <c r="E232" s="89" t="s">
        <v>410</v>
      </c>
      <c r="F232" s="2" t="s">
        <v>3</v>
      </c>
      <c r="G232" s="2" t="s">
        <v>26</v>
      </c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</row>
    <row r="233" spans="1:22" s="11" customFormat="1" ht="21" customHeight="1" x14ac:dyDescent="0.3">
      <c r="A233" s="19"/>
      <c r="B233" s="2">
        <v>7</v>
      </c>
      <c r="C233" s="107" t="s">
        <v>92</v>
      </c>
      <c r="D233" s="89" t="s">
        <v>646</v>
      </c>
      <c r="E233" s="90"/>
      <c r="F233" s="2" t="s">
        <v>3</v>
      </c>
      <c r="G233" s="2" t="s">
        <v>26</v>
      </c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</row>
    <row r="234" spans="1:22" s="11" customFormat="1" ht="21" customHeight="1" x14ac:dyDescent="0.3">
      <c r="A234" s="19"/>
      <c r="B234" s="2">
        <v>8</v>
      </c>
      <c r="C234" s="107" t="s">
        <v>411</v>
      </c>
      <c r="D234" s="89" t="s">
        <v>647</v>
      </c>
      <c r="E234" s="90"/>
      <c r="F234" s="2" t="s">
        <v>3</v>
      </c>
      <c r="G234" s="2" t="s">
        <v>26</v>
      </c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</row>
    <row r="235" spans="1:22" s="11" customFormat="1" ht="21" customHeight="1" x14ac:dyDescent="0.3">
      <c r="A235" s="19"/>
      <c r="B235" s="2">
        <v>9</v>
      </c>
      <c r="C235" s="107" t="s">
        <v>551</v>
      </c>
      <c r="D235" s="89" t="s">
        <v>648</v>
      </c>
      <c r="E235" s="90"/>
      <c r="F235" s="2" t="s">
        <v>3</v>
      </c>
      <c r="G235" s="2" t="s">
        <v>26</v>
      </c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</row>
    <row r="236" spans="1:22" s="11" customFormat="1" ht="21" customHeight="1" x14ac:dyDescent="0.3">
      <c r="A236" s="19">
        <v>3</v>
      </c>
      <c r="B236" s="19">
        <v>1</v>
      </c>
      <c r="C236" s="20" t="s">
        <v>412</v>
      </c>
      <c r="D236" s="19"/>
      <c r="E236" s="14">
        <v>25592</v>
      </c>
      <c r="F236" s="115" t="s">
        <v>3</v>
      </c>
      <c r="G236" s="19" t="s">
        <v>25</v>
      </c>
      <c r="H236" s="19"/>
      <c r="I236" s="19"/>
      <c r="J236" s="19" t="s">
        <v>202</v>
      </c>
      <c r="K236" s="19"/>
      <c r="L236" s="19"/>
      <c r="M236" s="19"/>
      <c r="N236" s="19" t="s">
        <v>202</v>
      </c>
      <c r="O236" s="19"/>
      <c r="P236" s="19"/>
      <c r="Q236" s="19"/>
      <c r="R236" s="19"/>
      <c r="S236" s="19"/>
      <c r="T236" s="19"/>
      <c r="U236" s="19">
        <v>110</v>
      </c>
      <c r="V236" s="19">
        <v>20</v>
      </c>
    </row>
    <row r="237" spans="1:22" s="11" customFormat="1" ht="21" customHeight="1" x14ac:dyDescent="0.3">
      <c r="A237" s="19"/>
      <c r="B237" s="2">
        <v>2</v>
      </c>
      <c r="C237" s="107" t="s">
        <v>413</v>
      </c>
      <c r="D237" s="89" t="s">
        <v>613</v>
      </c>
      <c r="E237" s="90"/>
      <c r="F237" s="116" t="s">
        <v>3</v>
      </c>
      <c r="G237" s="2" t="s">
        <v>30</v>
      </c>
      <c r="H237" s="2"/>
      <c r="I237" s="2"/>
      <c r="J237" s="2"/>
      <c r="K237" s="2"/>
      <c r="L237" s="2"/>
      <c r="M237" s="19"/>
      <c r="N237" s="19"/>
      <c r="O237" s="19"/>
      <c r="P237" s="19"/>
      <c r="Q237" s="19"/>
      <c r="R237" s="19"/>
      <c r="S237" s="19"/>
      <c r="T237" s="19"/>
      <c r="U237" s="19"/>
      <c r="V237" s="19"/>
    </row>
    <row r="238" spans="1:22" s="11" customFormat="1" ht="21" customHeight="1" x14ac:dyDescent="0.3">
      <c r="A238" s="19"/>
      <c r="B238" s="2">
        <v>3</v>
      </c>
      <c r="C238" s="107" t="s">
        <v>414</v>
      </c>
      <c r="D238" s="89" t="s">
        <v>649</v>
      </c>
      <c r="E238" s="90"/>
      <c r="F238" s="116" t="s">
        <v>3</v>
      </c>
      <c r="G238" s="2" t="s">
        <v>26</v>
      </c>
      <c r="H238" s="2"/>
      <c r="I238" s="2"/>
      <c r="J238" s="2"/>
      <c r="K238" s="2"/>
      <c r="L238" s="2"/>
      <c r="M238" s="19"/>
      <c r="N238" s="19"/>
      <c r="O238" s="19"/>
      <c r="P238" s="19"/>
      <c r="Q238" s="19"/>
      <c r="R238" s="19"/>
      <c r="S238" s="19"/>
      <c r="T238" s="19"/>
      <c r="U238" s="19"/>
      <c r="V238" s="19"/>
    </row>
    <row r="239" spans="1:22" s="11" customFormat="1" ht="21" customHeight="1" x14ac:dyDescent="0.3">
      <c r="A239" s="19"/>
      <c r="B239" s="2">
        <v>4</v>
      </c>
      <c r="C239" s="107" t="s">
        <v>554</v>
      </c>
      <c r="D239" s="90"/>
      <c r="E239" s="89" t="s">
        <v>552</v>
      </c>
      <c r="F239" s="116" t="s">
        <v>3</v>
      </c>
      <c r="G239" s="2" t="s">
        <v>26</v>
      </c>
      <c r="H239" s="2"/>
      <c r="I239" s="2"/>
      <c r="J239" s="2"/>
      <c r="K239" s="2"/>
      <c r="L239" s="2"/>
      <c r="M239" s="19"/>
      <c r="N239" s="19"/>
      <c r="O239" s="19"/>
      <c r="P239" s="19"/>
      <c r="Q239" s="19"/>
      <c r="R239" s="19"/>
      <c r="S239" s="19"/>
      <c r="T239" s="19"/>
      <c r="U239" s="19"/>
      <c r="V239" s="19"/>
    </row>
    <row r="240" spans="1:22" s="11" customFormat="1" ht="21" customHeight="1" x14ac:dyDescent="0.3">
      <c r="A240" s="19">
        <v>4</v>
      </c>
      <c r="B240" s="19">
        <v>1</v>
      </c>
      <c r="C240" s="20" t="s">
        <v>415</v>
      </c>
      <c r="D240" s="13" t="s">
        <v>650</v>
      </c>
      <c r="E240" s="19"/>
      <c r="F240" s="116" t="s">
        <v>3</v>
      </c>
      <c r="G240" s="2" t="s">
        <v>25</v>
      </c>
      <c r="H240" s="19" t="s">
        <v>202</v>
      </c>
      <c r="I240" s="19"/>
      <c r="J240" s="19"/>
      <c r="K240" s="19"/>
      <c r="L240" s="19"/>
      <c r="M240" s="19"/>
      <c r="N240" s="19" t="s">
        <v>202</v>
      </c>
      <c r="O240" s="19" t="s">
        <v>202</v>
      </c>
      <c r="P240" s="19"/>
      <c r="Q240" s="19"/>
      <c r="R240" s="19"/>
      <c r="S240" s="19"/>
      <c r="T240" s="19"/>
      <c r="U240" s="19">
        <v>135</v>
      </c>
      <c r="V240" s="19">
        <v>20</v>
      </c>
    </row>
    <row r="241" spans="1:22" s="11" customFormat="1" ht="21" customHeight="1" x14ac:dyDescent="0.3">
      <c r="A241" s="19"/>
      <c r="B241" s="2">
        <v>2</v>
      </c>
      <c r="C241" s="107" t="s">
        <v>416</v>
      </c>
      <c r="D241" s="2"/>
      <c r="E241" s="89" t="s">
        <v>651</v>
      </c>
      <c r="F241" s="116" t="s">
        <v>3</v>
      </c>
      <c r="G241" s="2" t="s">
        <v>27</v>
      </c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</row>
    <row r="242" spans="1:22" s="11" customFormat="1" ht="21" customHeight="1" x14ac:dyDescent="0.3">
      <c r="A242" s="19"/>
      <c r="B242" s="2">
        <v>3</v>
      </c>
      <c r="C242" s="107" t="s">
        <v>417</v>
      </c>
      <c r="D242" s="90" t="s">
        <v>418</v>
      </c>
      <c r="E242" s="2"/>
      <c r="F242" s="116" t="s">
        <v>3</v>
      </c>
      <c r="G242" s="2" t="s">
        <v>26</v>
      </c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</row>
    <row r="243" spans="1:22" s="11" customFormat="1" ht="21" customHeight="1" x14ac:dyDescent="0.3">
      <c r="A243" s="19"/>
      <c r="B243" s="2">
        <v>4</v>
      </c>
      <c r="C243" s="107" t="s">
        <v>419</v>
      </c>
      <c r="D243" s="89" t="s">
        <v>553</v>
      </c>
      <c r="E243" s="2"/>
      <c r="F243" s="116" t="s">
        <v>3</v>
      </c>
      <c r="G243" s="2" t="s">
        <v>26</v>
      </c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</row>
    <row r="244" spans="1:22" s="11" customFormat="1" ht="21" customHeight="1" x14ac:dyDescent="0.3">
      <c r="A244" s="19"/>
      <c r="B244" s="2">
        <v>5</v>
      </c>
      <c r="C244" s="107" t="s">
        <v>420</v>
      </c>
      <c r="D244" s="90"/>
      <c r="E244" s="89" t="s">
        <v>506</v>
      </c>
      <c r="F244" s="116" t="s">
        <v>3</v>
      </c>
      <c r="G244" s="2" t="s">
        <v>26</v>
      </c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</row>
    <row r="245" spans="1:22" s="11" customFormat="1" ht="21" customHeight="1" x14ac:dyDescent="0.3">
      <c r="A245" s="19">
        <f>COUNTA(A223:A244)</f>
        <v>4</v>
      </c>
      <c r="B245" s="19">
        <f>COUNTA(B223:B244)</f>
        <v>22</v>
      </c>
      <c r="C245" s="20" t="s">
        <v>567</v>
      </c>
      <c r="D245" s="90"/>
      <c r="E245" s="89"/>
      <c r="F245" s="116"/>
      <c r="G245" s="2"/>
      <c r="H245" s="19">
        <f>COUNTA(H223:H244)</f>
        <v>3</v>
      </c>
      <c r="I245" s="19">
        <f t="shared" ref="I245:S245" si="12">COUNTA(I223:I244)</f>
        <v>2</v>
      </c>
      <c r="J245" s="19">
        <f t="shared" si="12"/>
        <v>3</v>
      </c>
      <c r="K245" s="19">
        <f t="shared" si="12"/>
        <v>2</v>
      </c>
      <c r="L245" s="19">
        <f t="shared" si="12"/>
        <v>2</v>
      </c>
      <c r="M245" s="19">
        <f t="shared" si="12"/>
        <v>2</v>
      </c>
      <c r="N245" s="19">
        <f t="shared" si="12"/>
        <v>4</v>
      </c>
      <c r="O245" s="19">
        <f t="shared" si="12"/>
        <v>3</v>
      </c>
      <c r="P245" s="19">
        <f t="shared" si="12"/>
        <v>2</v>
      </c>
      <c r="Q245" s="19">
        <f t="shared" si="12"/>
        <v>2</v>
      </c>
      <c r="R245" s="19">
        <f t="shared" si="12"/>
        <v>2</v>
      </c>
      <c r="S245" s="19">
        <f t="shared" si="12"/>
        <v>2</v>
      </c>
      <c r="T245" s="1"/>
      <c r="U245" s="19"/>
      <c r="V245" s="19"/>
    </row>
    <row r="246" spans="1:22" s="11" customFormat="1" ht="21" customHeight="1" x14ac:dyDescent="0.3">
      <c r="A246" s="60" t="s">
        <v>11</v>
      </c>
      <c r="B246" s="60"/>
      <c r="C246" s="60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</row>
    <row r="247" spans="1:22" s="11" customFormat="1" ht="21" customHeight="1" x14ac:dyDescent="0.3">
      <c r="A247" s="19">
        <v>1</v>
      </c>
      <c r="B247" s="19">
        <v>1</v>
      </c>
      <c r="C247" s="20" t="s">
        <v>252</v>
      </c>
      <c r="D247" s="14"/>
      <c r="E247" s="14">
        <v>30261</v>
      </c>
      <c r="F247" s="19" t="s">
        <v>3</v>
      </c>
      <c r="G247" s="19" t="s">
        <v>25</v>
      </c>
      <c r="H247" s="19" t="s">
        <v>202</v>
      </c>
      <c r="I247" s="19"/>
      <c r="J247" s="19"/>
      <c r="K247" s="19"/>
      <c r="L247" s="19"/>
      <c r="M247" s="19"/>
      <c r="N247" s="19"/>
      <c r="O247" s="19"/>
      <c r="P247" s="19"/>
      <c r="Q247" s="19" t="s">
        <v>75</v>
      </c>
      <c r="R247" s="19"/>
      <c r="S247" s="19"/>
      <c r="T247" s="87"/>
      <c r="U247" s="19">
        <v>135</v>
      </c>
      <c r="V247" s="19">
        <v>20</v>
      </c>
    </row>
    <row r="248" spans="1:22" s="11" customFormat="1" ht="21" customHeight="1" x14ac:dyDescent="0.3">
      <c r="A248" s="2"/>
      <c r="B248" s="2">
        <v>2</v>
      </c>
      <c r="C248" s="107" t="s">
        <v>253</v>
      </c>
      <c r="D248" s="89" t="s">
        <v>652</v>
      </c>
      <c r="E248" s="90"/>
      <c r="F248" s="2" t="s">
        <v>3</v>
      </c>
      <c r="G248" s="2" t="s">
        <v>26</v>
      </c>
      <c r="H248" s="19" t="s">
        <v>75</v>
      </c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87"/>
      <c r="U248" s="19"/>
      <c r="V248" s="19"/>
    </row>
    <row r="249" spans="1:22" s="11" customFormat="1" ht="21" customHeight="1" x14ac:dyDescent="0.3">
      <c r="A249" s="19"/>
      <c r="B249" s="2">
        <v>3</v>
      </c>
      <c r="C249" s="107" t="s">
        <v>254</v>
      </c>
      <c r="D249" s="90"/>
      <c r="E249" s="89" t="s">
        <v>255</v>
      </c>
      <c r="F249" s="2" t="s">
        <v>3</v>
      </c>
      <c r="G249" s="2" t="s">
        <v>26</v>
      </c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87"/>
      <c r="U249" s="19"/>
      <c r="V249" s="19"/>
    </row>
    <row r="250" spans="1:22" s="11" customFormat="1" ht="21" customHeight="1" x14ac:dyDescent="0.3">
      <c r="A250" s="19"/>
      <c r="B250" s="2">
        <v>4</v>
      </c>
      <c r="C250" s="107" t="s">
        <v>256</v>
      </c>
      <c r="D250" s="90"/>
      <c r="E250" s="89" t="s">
        <v>239</v>
      </c>
      <c r="F250" s="2" t="s">
        <v>3</v>
      </c>
      <c r="G250" s="2" t="s">
        <v>26</v>
      </c>
      <c r="H250" s="2"/>
      <c r="I250" s="2"/>
      <c r="J250" s="2"/>
      <c r="K250" s="2"/>
      <c r="L250" s="2"/>
      <c r="M250" s="19"/>
      <c r="N250" s="19"/>
      <c r="O250" s="19"/>
      <c r="P250" s="19"/>
      <c r="Q250" s="19"/>
      <c r="R250" s="19"/>
      <c r="S250" s="19"/>
      <c r="T250" s="87"/>
      <c r="U250" s="19"/>
      <c r="V250" s="19"/>
    </row>
    <row r="251" spans="1:22" s="11" customFormat="1" ht="21" customHeight="1" x14ac:dyDescent="0.3">
      <c r="A251" s="19">
        <v>2</v>
      </c>
      <c r="B251" s="19">
        <v>1</v>
      </c>
      <c r="C251" s="20" t="s">
        <v>421</v>
      </c>
      <c r="D251" s="14"/>
      <c r="E251" s="13" t="s">
        <v>653</v>
      </c>
      <c r="F251" s="19" t="s">
        <v>3</v>
      </c>
      <c r="G251" s="19" t="s">
        <v>25</v>
      </c>
      <c r="H251" s="2"/>
      <c r="I251" s="2"/>
      <c r="J251" s="19" t="s">
        <v>75</v>
      </c>
      <c r="K251" s="2"/>
      <c r="L251" s="2"/>
      <c r="M251" s="19"/>
      <c r="N251" s="19" t="s">
        <v>75</v>
      </c>
      <c r="O251" s="19"/>
      <c r="P251" s="19" t="s">
        <v>75</v>
      </c>
      <c r="Q251" s="19"/>
      <c r="R251" s="19"/>
      <c r="S251" s="19"/>
      <c r="T251" s="87"/>
      <c r="U251" s="19">
        <v>125</v>
      </c>
      <c r="V251" s="19">
        <v>20</v>
      </c>
    </row>
    <row r="252" spans="1:22" s="11" customFormat="1" ht="21" customHeight="1" x14ac:dyDescent="0.3">
      <c r="A252" s="19"/>
      <c r="B252" s="2">
        <v>2</v>
      </c>
      <c r="C252" s="107" t="s">
        <v>422</v>
      </c>
      <c r="D252" s="90"/>
      <c r="E252" s="89" t="s">
        <v>654</v>
      </c>
      <c r="F252" s="2" t="s">
        <v>3</v>
      </c>
      <c r="G252" s="2" t="s">
        <v>26</v>
      </c>
      <c r="H252" s="2"/>
      <c r="I252" s="2"/>
      <c r="J252" s="2"/>
      <c r="K252" s="2"/>
      <c r="L252" s="2"/>
      <c r="M252" s="19"/>
      <c r="N252" s="19"/>
      <c r="O252" s="19"/>
      <c r="P252" s="19"/>
      <c r="Q252" s="19"/>
      <c r="R252" s="19"/>
      <c r="S252" s="19"/>
      <c r="T252" s="87"/>
      <c r="U252" s="19"/>
      <c r="V252" s="19"/>
    </row>
    <row r="253" spans="1:22" s="11" customFormat="1" ht="21" customHeight="1" x14ac:dyDescent="0.3">
      <c r="A253" s="19"/>
      <c r="B253" s="2">
        <v>3</v>
      </c>
      <c r="C253" s="107" t="s">
        <v>423</v>
      </c>
      <c r="D253" s="90"/>
      <c r="E253" s="89" t="s">
        <v>424</v>
      </c>
      <c r="F253" s="2" t="s">
        <v>3</v>
      </c>
      <c r="G253" s="2" t="s">
        <v>32</v>
      </c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</row>
    <row r="254" spans="1:22" s="11" customFormat="1" ht="21" customHeight="1" x14ac:dyDescent="0.3">
      <c r="A254" s="19">
        <v>3</v>
      </c>
      <c r="B254" s="19">
        <v>1</v>
      </c>
      <c r="C254" s="20" t="s">
        <v>425</v>
      </c>
      <c r="D254" s="14"/>
      <c r="E254" s="13" t="s">
        <v>426</v>
      </c>
      <c r="F254" s="19" t="s">
        <v>3</v>
      </c>
      <c r="G254" s="19" t="s">
        <v>25</v>
      </c>
      <c r="H254" s="19" t="s">
        <v>202</v>
      </c>
      <c r="I254" s="19"/>
      <c r="J254" s="19"/>
      <c r="K254" s="19"/>
      <c r="L254" s="19"/>
      <c r="M254" s="19"/>
      <c r="N254" s="19"/>
      <c r="O254" s="19">
        <v>0</v>
      </c>
      <c r="P254" s="19" t="s">
        <v>202</v>
      </c>
      <c r="Q254" s="19">
        <v>0</v>
      </c>
      <c r="R254" s="19">
        <v>0</v>
      </c>
      <c r="S254" s="19" t="s">
        <v>202</v>
      </c>
      <c r="T254" s="19"/>
      <c r="U254" s="19">
        <v>130</v>
      </c>
      <c r="V254" s="19">
        <v>20</v>
      </c>
    </row>
    <row r="255" spans="1:22" s="11" customFormat="1" ht="21" customHeight="1" x14ac:dyDescent="0.3">
      <c r="A255" s="19"/>
      <c r="B255" s="2">
        <v>2</v>
      </c>
      <c r="C255" s="107" t="s">
        <v>427</v>
      </c>
      <c r="D255" s="89" t="s">
        <v>428</v>
      </c>
      <c r="E255" s="90"/>
      <c r="F255" s="2" t="s">
        <v>3</v>
      </c>
      <c r="G255" s="2" t="s">
        <v>30</v>
      </c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</row>
    <row r="256" spans="1:22" s="11" customFormat="1" ht="21" customHeight="1" x14ac:dyDescent="0.3">
      <c r="A256" s="19"/>
      <c r="B256" s="2">
        <v>3</v>
      </c>
      <c r="C256" s="107" t="s">
        <v>429</v>
      </c>
      <c r="D256" s="90"/>
      <c r="E256" s="89" t="s">
        <v>505</v>
      </c>
      <c r="F256" s="2" t="s">
        <v>3</v>
      </c>
      <c r="G256" s="2" t="s">
        <v>26</v>
      </c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</row>
    <row r="257" spans="1:22" s="11" customFormat="1" ht="21" customHeight="1" x14ac:dyDescent="0.3">
      <c r="A257" s="19"/>
      <c r="B257" s="2">
        <v>4</v>
      </c>
      <c r="C257" s="107" t="s">
        <v>430</v>
      </c>
      <c r="D257" s="89" t="s">
        <v>431</v>
      </c>
      <c r="E257" s="90"/>
      <c r="F257" s="2" t="s">
        <v>3</v>
      </c>
      <c r="G257" s="2" t="s">
        <v>26</v>
      </c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</row>
    <row r="258" spans="1:22" s="11" customFormat="1" ht="21" customHeight="1" x14ac:dyDescent="0.3">
      <c r="A258" s="19"/>
      <c r="B258" s="2">
        <v>5</v>
      </c>
      <c r="C258" s="107" t="s">
        <v>432</v>
      </c>
      <c r="D258" s="90"/>
      <c r="E258" s="90" t="s">
        <v>433</v>
      </c>
      <c r="F258" s="2" t="s">
        <v>3</v>
      </c>
      <c r="G258" s="2" t="s">
        <v>26</v>
      </c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</row>
    <row r="259" spans="1:22" s="11" customFormat="1" ht="21" customHeight="1" x14ac:dyDescent="0.3">
      <c r="A259" s="19"/>
      <c r="B259" s="2">
        <v>6</v>
      </c>
      <c r="C259" s="107" t="s">
        <v>434</v>
      </c>
      <c r="D259" s="89" t="s">
        <v>655</v>
      </c>
      <c r="E259" s="90"/>
      <c r="F259" s="2" t="s">
        <v>3</v>
      </c>
      <c r="G259" s="2" t="s">
        <v>26</v>
      </c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</row>
    <row r="260" spans="1:22" s="11" customFormat="1" ht="21" customHeight="1" x14ac:dyDescent="0.3">
      <c r="A260" s="19">
        <f>COUNTA(A247:A259)</f>
        <v>3</v>
      </c>
      <c r="B260" s="19">
        <f>COUNTA(B247:B259)</f>
        <v>13</v>
      </c>
      <c r="C260" s="20" t="s">
        <v>605</v>
      </c>
      <c r="D260" s="90"/>
      <c r="E260" s="90"/>
      <c r="F260" s="2"/>
      <c r="G260" s="2"/>
      <c r="H260" s="19">
        <f>COUNTA(H247:H259)</f>
        <v>3</v>
      </c>
      <c r="I260" s="19"/>
      <c r="J260" s="19">
        <f t="shared" ref="J260:V260" si="13">COUNTA(J247:J259)</f>
        <v>1</v>
      </c>
      <c r="K260" s="19"/>
      <c r="L260" s="19"/>
      <c r="M260" s="19"/>
      <c r="N260" s="19">
        <f t="shared" si="13"/>
        <v>1</v>
      </c>
      <c r="O260" s="19">
        <f t="shared" si="13"/>
        <v>1</v>
      </c>
      <c r="P260" s="19">
        <f t="shared" si="13"/>
        <v>2</v>
      </c>
      <c r="Q260" s="19">
        <f t="shared" si="13"/>
        <v>2</v>
      </c>
      <c r="R260" s="19">
        <f t="shared" si="13"/>
        <v>1</v>
      </c>
      <c r="S260" s="19">
        <f t="shared" si="13"/>
        <v>1</v>
      </c>
      <c r="T260" s="19"/>
      <c r="U260" s="19">
        <f t="shared" si="13"/>
        <v>3</v>
      </c>
      <c r="V260" s="19">
        <f t="shared" si="13"/>
        <v>3</v>
      </c>
    </row>
    <row r="261" spans="1:22" s="11" customFormat="1" ht="21" customHeight="1" x14ac:dyDescent="0.3">
      <c r="A261" s="60" t="s">
        <v>606</v>
      </c>
      <c r="B261" s="60"/>
      <c r="C261" s="60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</row>
    <row r="262" spans="1:22" s="11" customFormat="1" ht="21" customHeight="1" x14ac:dyDescent="0.3">
      <c r="A262" s="19">
        <v>1</v>
      </c>
      <c r="B262" s="19">
        <v>1</v>
      </c>
      <c r="C262" s="20" t="s">
        <v>435</v>
      </c>
      <c r="D262" s="14"/>
      <c r="E262" s="14">
        <v>23559</v>
      </c>
      <c r="F262" s="19" t="s">
        <v>3</v>
      </c>
      <c r="G262" s="19" t="s">
        <v>25</v>
      </c>
      <c r="H262" s="12"/>
      <c r="I262" s="12"/>
      <c r="J262" s="12" t="s">
        <v>202</v>
      </c>
      <c r="K262" s="12"/>
      <c r="L262" s="12"/>
      <c r="M262" s="12"/>
      <c r="N262" s="12" t="s">
        <v>202</v>
      </c>
      <c r="O262" s="12"/>
      <c r="P262" s="12"/>
      <c r="Q262" s="12"/>
      <c r="R262" s="12"/>
      <c r="S262" s="12"/>
      <c r="T262" s="19"/>
      <c r="U262" s="19">
        <v>125</v>
      </c>
      <c r="V262" s="19">
        <v>10</v>
      </c>
    </row>
    <row r="263" spans="1:22" s="11" customFormat="1" ht="21" customHeight="1" x14ac:dyDescent="0.3">
      <c r="A263" s="19"/>
      <c r="B263" s="2">
        <v>2</v>
      </c>
      <c r="C263" s="107" t="s">
        <v>543</v>
      </c>
      <c r="D263" s="89" t="s">
        <v>544</v>
      </c>
      <c r="E263" s="14"/>
      <c r="F263" s="2" t="s">
        <v>3</v>
      </c>
      <c r="G263" s="2" t="s">
        <v>26</v>
      </c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9"/>
      <c r="U263" s="19"/>
      <c r="V263" s="19"/>
    </row>
    <row r="264" spans="1:22" s="11" customFormat="1" ht="21" customHeight="1" x14ac:dyDescent="0.3">
      <c r="A264" s="19">
        <v>2</v>
      </c>
      <c r="B264" s="19">
        <v>1</v>
      </c>
      <c r="C264" s="20" t="s">
        <v>436</v>
      </c>
      <c r="D264" s="14"/>
      <c r="E264" s="14">
        <v>30468</v>
      </c>
      <c r="F264" s="19" t="s">
        <v>3</v>
      </c>
      <c r="G264" s="19" t="s">
        <v>25</v>
      </c>
      <c r="H264" s="19"/>
      <c r="I264" s="19"/>
      <c r="J264" s="19" t="s">
        <v>202</v>
      </c>
      <c r="K264" s="19"/>
      <c r="L264" s="19"/>
      <c r="M264" s="19"/>
      <c r="N264" s="19" t="s">
        <v>202</v>
      </c>
      <c r="O264" s="19" t="s">
        <v>202</v>
      </c>
      <c r="P264" s="19"/>
      <c r="Q264" s="19"/>
      <c r="R264" s="19"/>
      <c r="S264" s="19"/>
      <c r="T264" s="19"/>
      <c r="U264" s="19">
        <v>140</v>
      </c>
      <c r="V264" s="19">
        <v>10</v>
      </c>
    </row>
    <row r="265" spans="1:22" s="11" customFormat="1" ht="21" customHeight="1" x14ac:dyDescent="0.3">
      <c r="A265" s="19"/>
      <c r="B265" s="2">
        <v>2</v>
      </c>
      <c r="C265" s="107" t="s">
        <v>402</v>
      </c>
      <c r="D265" s="89" t="s">
        <v>656</v>
      </c>
      <c r="E265" s="90"/>
      <c r="F265" s="2" t="s">
        <v>3</v>
      </c>
      <c r="G265" s="2" t="s">
        <v>26</v>
      </c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</row>
    <row r="266" spans="1:22" s="11" customFormat="1" ht="21" customHeight="1" x14ac:dyDescent="0.3">
      <c r="A266" s="19"/>
      <c r="B266" s="2">
        <v>3</v>
      </c>
      <c r="C266" s="107" t="s">
        <v>437</v>
      </c>
      <c r="D266" s="90"/>
      <c r="E266" s="89" t="s">
        <v>641</v>
      </c>
      <c r="F266" s="2" t="s">
        <v>3</v>
      </c>
      <c r="G266" s="2" t="s">
        <v>26</v>
      </c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</row>
    <row r="267" spans="1:22" s="11" customFormat="1" ht="21" customHeight="1" x14ac:dyDescent="0.3">
      <c r="A267" s="19">
        <v>3</v>
      </c>
      <c r="B267" s="19">
        <v>1</v>
      </c>
      <c r="C267" s="20" t="s">
        <v>438</v>
      </c>
      <c r="D267" s="13" t="s">
        <v>657</v>
      </c>
      <c r="E267" s="14"/>
      <c r="F267" s="19" t="s">
        <v>3</v>
      </c>
      <c r="G267" s="19" t="s">
        <v>25</v>
      </c>
      <c r="H267" s="19"/>
      <c r="I267" s="19"/>
      <c r="J267" s="19" t="s">
        <v>202</v>
      </c>
      <c r="K267" s="19"/>
      <c r="L267" s="19"/>
      <c r="M267" s="19"/>
      <c r="N267" s="19" t="s">
        <v>202</v>
      </c>
      <c r="O267" s="19" t="s">
        <v>202</v>
      </c>
      <c r="P267" s="19"/>
      <c r="Q267" s="19"/>
      <c r="R267" s="19"/>
      <c r="S267" s="19"/>
      <c r="T267" s="19"/>
      <c r="U267" s="19">
        <v>125</v>
      </c>
      <c r="V267" s="19">
        <v>10</v>
      </c>
    </row>
    <row r="268" spans="1:22" s="11" customFormat="1" ht="21" customHeight="1" x14ac:dyDescent="0.3">
      <c r="A268" s="19"/>
      <c r="B268" s="2">
        <v>2</v>
      </c>
      <c r="C268" s="107" t="s">
        <v>439</v>
      </c>
      <c r="D268" s="90"/>
      <c r="E268" s="89" t="s">
        <v>658</v>
      </c>
      <c r="F268" s="2" t="s">
        <v>3</v>
      </c>
      <c r="G268" s="2" t="s">
        <v>27</v>
      </c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</row>
    <row r="269" spans="1:22" s="11" customFormat="1" ht="21" customHeight="1" x14ac:dyDescent="0.3">
      <c r="A269" s="19"/>
      <c r="B269" s="2">
        <v>3</v>
      </c>
      <c r="C269" s="107" t="s">
        <v>440</v>
      </c>
      <c r="D269" s="90"/>
      <c r="E269" s="89" t="s">
        <v>659</v>
      </c>
      <c r="F269" s="2" t="s">
        <v>3</v>
      </c>
      <c r="G269" s="2" t="s">
        <v>26</v>
      </c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</row>
    <row r="270" spans="1:22" s="11" customFormat="1" ht="21" customHeight="1" x14ac:dyDescent="0.3">
      <c r="A270" s="19"/>
      <c r="B270" s="2">
        <v>4</v>
      </c>
      <c r="C270" s="107" t="s">
        <v>441</v>
      </c>
      <c r="D270" s="90"/>
      <c r="E270" s="89" t="s">
        <v>660</v>
      </c>
      <c r="F270" s="2" t="s">
        <v>3</v>
      </c>
      <c r="G270" s="2" t="s">
        <v>32</v>
      </c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</row>
    <row r="271" spans="1:22" s="11" customFormat="1" ht="21" customHeight="1" x14ac:dyDescent="0.3">
      <c r="A271" s="19"/>
      <c r="B271" s="2">
        <v>5</v>
      </c>
      <c r="C271" s="107" t="s">
        <v>545</v>
      </c>
      <c r="D271" s="90"/>
      <c r="E271" s="89" t="s">
        <v>547</v>
      </c>
      <c r="F271" s="2" t="s">
        <v>3</v>
      </c>
      <c r="G271" s="2" t="s">
        <v>26</v>
      </c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</row>
    <row r="272" spans="1:22" s="11" customFormat="1" ht="21" customHeight="1" x14ac:dyDescent="0.3">
      <c r="A272" s="19"/>
      <c r="B272" s="2">
        <v>6</v>
      </c>
      <c r="C272" s="107" t="s">
        <v>546</v>
      </c>
      <c r="D272" s="89" t="s">
        <v>548</v>
      </c>
      <c r="E272" s="90"/>
      <c r="F272" s="2" t="s">
        <v>3</v>
      </c>
      <c r="G272" s="2" t="s">
        <v>32</v>
      </c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</row>
    <row r="273" spans="1:22" s="11" customFormat="1" ht="21" customHeight="1" x14ac:dyDescent="0.3">
      <c r="A273" s="19"/>
      <c r="B273" s="2">
        <v>7</v>
      </c>
      <c r="C273" s="107" t="s">
        <v>549</v>
      </c>
      <c r="D273" s="90"/>
      <c r="E273" s="89" t="s">
        <v>550</v>
      </c>
      <c r="F273" s="2" t="s">
        <v>3</v>
      </c>
      <c r="G273" s="2" t="s">
        <v>32</v>
      </c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</row>
    <row r="274" spans="1:22" s="11" customFormat="1" ht="21" customHeight="1" x14ac:dyDescent="0.3">
      <c r="A274" s="19">
        <f>COUNTA(A262:A273)</f>
        <v>3</v>
      </c>
      <c r="B274" s="19">
        <f>COUNTA(B262:B273)</f>
        <v>12</v>
      </c>
      <c r="C274" s="20" t="s">
        <v>605</v>
      </c>
      <c r="D274" s="90"/>
      <c r="E274" s="89"/>
      <c r="F274" s="2"/>
      <c r="G274" s="2"/>
      <c r="H274" s="1"/>
      <c r="I274" s="1"/>
      <c r="J274" s="19">
        <f t="shared" ref="J274:V274" si="14">COUNTA(J262:J273)</f>
        <v>3</v>
      </c>
      <c r="K274" s="1"/>
      <c r="L274" s="1"/>
      <c r="M274" s="1"/>
      <c r="N274" s="19">
        <f t="shared" si="14"/>
        <v>3</v>
      </c>
      <c r="O274" s="19">
        <f t="shared" si="14"/>
        <v>2</v>
      </c>
      <c r="P274" s="1"/>
      <c r="Q274" s="1"/>
      <c r="R274" s="1"/>
      <c r="S274" s="1"/>
      <c r="T274" s="1"/>
      <c r="U274" s="19">
        <f t="shared" si="14"/>
        <v>3</v>
      </c>
      <c r="V274" s="19">
        <f t="shared" si="14"/>
        <v>3</v>
      </c>
    </row>
    <row r="275" spans="1:22" s="11" customFormat="1" ht="21" customHeight="1" x14ac:dyDescent="0.3">
      <c r="A275" s="60" t="s">
        <v>12</v>
      </c>
      <c r="B275" s="60"/>
      <c r="C275" s="60"/>
      <c r="D275" s="19">
        <f t="shared" ref="D275:N275" si="15">COUNTA(D276:D276)</f>
        <v>0</v>
      </c>
      <c r="E275" s="19">
        <f t="shared" si="15"/>
        <v>1</v>
      </c>
      <c r="F275" s="19">
        <f t="shared" si="15"/>
        <v>1</v>
      </c>
      <c r="G275" s="19">
        <f t="shared" si="15"/>
        <v>1</v>
      </c>
      <c r="H275" s="19"/>
      <c r="I275" s="19"/>
      <c r="J275" s="19">
        <f t="shared" si="15"/>
        <v>1</v>
      </c>
      <c r="K275" s="19"/>
      <c r="L275" s="19"/>
      <c r="M275" s="19"/>
      <c r="N275" s="19">
        <f t="shared" si="15"/>
        <v>1</v>
      </c>
      <c r="O275" s="19"/>
      <c r="P275" s="19"/>
      <c r="Q275" s="19"/>
      <c r="R275" s="19"/>
      <c r="S275" s="19"/>
      <c r="T275" s="19"/>
      <c r="U275" s="19"/>
      <c r="V275" s="19"/>
    </row>
    <row r="276" spans="1:22" s="11" customFormat="1" ht="21" customHeight="1" x14ac:dyDescent="0.3">
      <c r="A276" s="19">
        <v>1</v>
      </c>
      <c r="B276" s="19">
        <v>1</v>
      </c>
      <c r="C276" s="20" t="s">
        <v>442</v>
      </c>
      <c r="D276" s="14"/>
      <c r="E276" s="14" t="s">
        <v>443</v>
      </c>
      <c r="F276" s="19" t="s">
        <v>3</v>
      </c>
      <c r="G276" s="19" t="s">
        <v>25</v>
      </c>
      <c r="H276" s="124"/>
      <c r="I276" s="124"/>
      <c r="J276" s="19" t="s">
        <v>75</v>
      </c>
      <c r="K276" s="124"/>
      <c r="L276" s="124"/>
      <c r="M276" s="12"/>
      <c r="N276" s="12" t="s">
        <v>202</v>
      </c>
      <c r="O276" s="12"/>
      <c r="P276" s="12"/>
      <c r="Q276" s="12"/>
      <c r="R276" s="12"/>
      <c r="S276" s="12"/>
      <c r="T276" s="2"/>
      <c r="U276" s="19">
        <v>140</v>
      </c>
      <c r="V276" s="19">
        <v>10</v>
      </c>
    </row>
    <row r="277" spans="1:22" s="11" customFormat="1" ht="21" customHeight="1" x14ac:dyDescent="0.3">
      <c r="A277" s="19">
        <f>COUNTA(A276)</f>
        <v>1</v>
      </c>
      <c r="B277" s="19">
        <f>COUNTA(B276)</f>
        <v>1</v>
      </c>
      <c r="C277" s="20" t="s">
        <v>572</v>
      </c>
      <c r="D277" s="14"/>
      <c r="E277" s="14"/>
      <c r="F277" s="19"/>
      <c r="G277" s="19"/>
      <c r="H277" s="1"/>
      <c r="I277" s="1"/>
      <c r="J277" s="12">
        <f t="shared" ref="J277:V277" si="16">COUNTA(J276)</f>
        <v>1</v>
      </c>
      <c r="K277" s="1"/>
      <c r="L277" s="1"/>
      <c r="M277" s="1"/>
      <c r="N277" s="12">
        <f t="shared" si="16"/>
        <v>1</v>
      </c>
      <c r="O277" s="1"/>
      <c r="P277" s="1"/>
      <c r="Q277" s="1"/>
      <c r="R277" s="1"/>
      <c r="S277" s="1"/>
      <c r="T277" s="1"/>
      <c r="U277" s="12">
        <f t="shared" si="16"/>
        <v>1</v>
      </c>
      <c r="V277" s="12">
        <f t="shared" si="16"/>
        <v>1</v>
      </c>
    </row>
    <row r="278" spans="1:22" s="11" customFormat="1" ht="21" customHeight="1" x14ac:dyDescent="0.3">
      <c r="A278" s="60" t="s">
        <v>13</v>
      </c>
      <c r="B278" s="60"/>
      <c r="C278" s="60"/>
      <c r="D278" s="19">
        <f>COUNTA('HỘ NGHÈO'!D163:D166)</f>
        <v>2</v>
      </c>
      <c r="E278" s="19">
        <f>COUNTA('HỘ NGHÈO'!E163:E166)</f>
        <v>2</v>
      </c>
      <c r="F278" s="19">
        <f>COUNTA('HỘ NGHÈO'!F163:F166)</f>
        <v>4</v>
      </c>
      <c r="G278" s="19">
        <f>COUNTA('HỘ NGHÈO'!G163:G166)</f>
        <v>4</v>
      </c>
      <c r="H278" s="19"/>
      <c r="I278" s="19"/>
      <c r="J278" s="19">
        <f>COUNTA(#REF!)</f>
        <v>1</v>
      </c>
      <c r="K278" s="19"/>
      <c r="L278" s="19"/>
      <c r="M278" s="19"/>
      <c r="N278" s="19">
        <f>COUNTA(#REF!)</f>
        <v>1</v>
      </c>
      <c r="O278" s="19"/>
      <c r="P278" s="19"/>
      <c r="Q278" s="19"/>
      <c r="R278" s="19"/>
      <c r="S278" s="19"/>
      <c r="T278" s="19"/>
      <c r="U278" s="19"/>
      <c r="V278" s="19"/>
    </row>
    <row r="279" spans="1:22" s="11" customFormat="1" ht="21" customHeight="1" x14ac:dyDescent="0.3">
      <c r="A279" s="2"/>
      <c r="B279" s="19">
        <v>1</v>
      </c>
      <c r="C279" s="20" t="s">
        <v>261</v>
      </c>
      <c r="D279" s="13" t="s">
        <v>665</v>
      </c>
      <c r="E279" s="14"/>
      <c r="F279" s="19" t="s">
        <v>3</v>
      </c>
      <c r="G279" s="19" t="s">
        <v>25</v>
      </c>
      <c r="H279" s="19" t="s">
        <v>75</v>
      </c>
      <c r="I279" s="3"/>
      <c r="J279" s="3"/>
      <c r="K279" s="3"/>
      <c r="L279" s="3"/>
      <c r="M279" s="3"/>
      <c r="N279" s="12" t="s">
        <v>75</v>
      </c>
      <c r="O279" s="12" t="s">
        <v>75</v>
      </c>
      <c r="P279" s="3"/>
      <c r="Q279" s="3"/>
      <c r="R279" s="12" t="s">
        <v>75</v>
      </c>
      <c r="S279" s="3"/>
      <c r="T279" s="3"/>
      <c r="U279" s="19">
        <v>135</v>
      </c>
      <c r="V279" s="19">
        <v>20</v>
      </c>
    </row>
    <row r="280" spans="1:22" s="11" customFormat="1" ht="21" customHeight="1" x14ac:dyDescent="0.3">
      <c r="A280" s="2"/>
      <c r="B280" s="2">
        <v>2</v>
      </c>
      <c r="C280" s="107" t="s">
        <v>43</v>
      </c>
      <c r="D280" s="90"/>
      <c r="E280" s="89" t="s">
        <v>664</v>
      </c>
      <c r="F280" s="2" t="s">
        <v>3</v>
      </c>
      <c r="G280" s="2" t="s">
        <v>262</v>
      </c>
      <c r="H280" s="125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19"/>
      <c r="V280" s="19"/>
    </row>
    <row r="281" spans="1:22" s="11" customFormat="1" ht="21" customHeight="1" x14ac:dyDescent="0.3">
      <c r="A281" s="2"/>
      <c r="B281" s="2">
        <v>3</v>
      </c>
      <c r="C281" s="107" t="s">
        <v>263</v>
      </c>
      <c r="D281" s="90"/>
      <c r="E281" s="89" t="s">
        <v>663</v>
      </c>
      <c r="F281" s="2" t="s">
        <v>3</v>
      </c>
      <c r="G281" s="2" t="s">
        <v>27</v>
      </c>
      <c r="H281" s="125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19"/>
      <c r="V281" s="19"/>
    </row>
    <row r="282" spans="1:22" s="11" customFormat="1" ht="21" customHeight="1" x14ac:dyDescent="0.3">
      <c r="A282" s="2"/>
      <c r="B282" s="2">
        <v>4</v>
      </c>
      <c r="C282" s="107" t="s">
        <v>264</v>
      </c>
      <c r="D282" s="90"/>
      <c r="E282" s="89" t="s">
        <v>662</v>
      </c>
      <c r="F282" s="2" t="s">
        <v>3</v>
      </c>
      <c r="G282" s="2" t="s">
        <v>26</v>
      </c>
      <c r="H282" s="125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19"/>
      <c r="V282" s="19"/>
    </row>
    <row r="283" spans="1:22" s="11" customFormat="1" ht="21" customHeight="1" x14ac:dyDescent="0.3">
      <c r="A283" s="2"/>
      <c r="B283" s="2">
        <v>5</v>
      </c>
      <c r="C283" s="107" t="s">
        <v>265</v>
      </c>
      <c r="D283" s="90"/>
      <c r="E283" s="89" t="s">
        <v>661</v>
      </c>
      <c r="F283" s="2" t="s">
        <v>3</v>
      </c>
      <c r="G283" s="2" t="s">
        <v>26</v>
      </c>
      <c r="H283" s="125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19"/>
      <c r="V283" s="19"/>
    </row>
    <row r="284" spans="1:22" s="11" customFormat="1" ht="21" customHeight="1" x14ac:dyDescent="0.3">
      <c r="A284" s="19">
        <f>COUNTA(#REF!)</f>
        <v>1</v>
      </c>
      <c r="B284" s="19">
        <v>5</v>
      </c>
      <c r="C284" s="20" t="s">
        <v>569</v>
      </c>
      <c r="D284" s="89"/>
      <c r="E284" s="89"/>
      <c r="F284" s="2"/>
      <c r="G284" s="2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26"/>
    </row>
    <row r="285" spans="1:22" s="11" customFormat="1" ht="21" customHeight="1" x14ac:dyDescent="0.3">
      <c r="A285" s="127">
        <f>A284+A277+A274+A260+A245+A221+A175+A207+A196+A180+A166+A161+A141+A118+A104+A51+A17</f>
        <v>52</v>
      </c>
      <c r="B285" s="127">
        <f>B284+B277+B274+B260+B245+B221+B175+B207+B196+B180+B166+B161+B141+B118+B104+B51+B17</f>
        <v>241</v>
      </c>
      <c r="C285" s="128" t="s">
        <v>1</v>
      </c>
      <c r="D285" s="127">
        <f t="shared" ref="D285:T285" si="17">D176+D181+D197+D208+D222+D246+D261+D275+D278</f>
        <v>13</v>
      </c>
      <c r="E285" s="127">
        <f t="shared" si="17"/>
        <v>14</v>
      </c>
      <c r="F285" s="127">
        <f t="shared" si="17"/>
        <v>27</v>
      </c>
      <c r="G285" s="127">
        <f t="shared" si="17"/>
        <v>27</v>
      </c>
      <c r="H285" s="127">
        <f t="shared" si="17"/>
        <v>0</v>
      </c>
      <c r="I285" s="127">
        <f t="shared" si="17"/>
        <v>0</v>
      </c>
      <c r="J285" s="127">
        <f t="shared" si="17"/>
        <v>2</v>
      </c>
      <c r="K285" s="127">
        <f t="shared" si="17"/>
        <v>0</v>
      </c>
      <c r="L285" s="127">
        <f t="shared" si="17"/>
        <v>0</v>
      </c>
      <c r="M285" s="127">
        <f t="shared" si="17"/>
        <v>0</v>
      </c>
      <c r="N285" s="127">
        <f t="shared" si="17"/>
        <v>2</v>
      </c>
      <c r="O285" s="127">
        <f t="shared" si="17"/>
        <v>0</v>
      </c>
      <c r="P285" s="127">
        <f t="shared" si="17"/>
        <v>0</v>
      </c>
      <c r="Q285" s="127">
        <f t="shared" si="17"/>
        <v>0</v>
      </c>
      <c r="R285" s="127">
        <f t="shared" si="17"/>
        <v>0</v>
      </c>
      <c r="S285" s="127">
        <f t="shared" si="17"/>
        <v>0</v>
      </c>
      <c r="T285" s="127">
        <f t="shared" si="17"/>
        <v>0</v>
      </c>
      <c r="U285" s="19"/>
      <c r="V285" s="19"/>
    </row>
    <row r="286" spans="1:22" ht="13.5" customHeight="1" x14ac:dyDescent="0.25">
      <c r="A286" s="5"/>
      <c r="B286" s="5"/>
      <c r="C286" s="16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1:22" ht="13.5" customHeight="1" x14ac:dyDescent="0.25">
      <c r="A287" s="5"/>
      <c r="B287" s="5"/>
      <c r="C287" s="16"/>
      <c r="D287" s="5"/>
      <c r="E287" s="5"/>
      <c r="F287" s="5"/>
      <c r="G287" s="5"/>
      <c r="H287" s="5"/>
      <c r="I287" s="5"/>
      <c r="J287" s="5"/>
      <c r="K287" s="63"/>
      <c r="L287" s="63"/>
      <c r="M287" s="63"/>
      <c r="N287" s="63"/>
      <c r="O287" s="63"/>
      <c r="P287" s="63"/>
      <c r="Q287" s="63"/>
      <c r="R287" s="63"/>
      <c r="S287" s="63"/>
      <c r="T287" s="5"/>
    </row>
    <row r="288" spans="1:22" ht="15.75" customHeight="1" x14ac:dyDescent="0.25">
      <c r="A288" s="59"/>
      <c r="B288" s="59"/>
      <c r="C288" s="59"/>
      <c r="D288" s="21"/>
      <c r="E288" s="21"/>
      <c r="G288" s="21"/>
      <c r="H288" s="21"/>
      <c r="I288" s="21"/>
      <c r="J288" s="21"/>
      <c r="K288" s="59"/>
      <c r="L288" s="59"/>
      <c r="M288" s="59"/>
      <c r="N288" s="59"/>
      <c r="O288" s="59"/>
      <c r="P288" s="59"/>
      <c r="Q288" s="59"/>
      <c r="R288" s="59"/>
      <c r="S288" s="59"/>
    </row>
    <row r="289" spans="1:22" ht="15.75" customHeight="1" x14ac:dyDescent="0.25">
      <c r="K289" s="59"/>
      <c r="L289" s="59"/>
      <c r="M289" s="59"/>
      <c r="N289" s="59"/>
      <c r="O289" s="59"/>
      <c r="P289" s="59"/>
      <c r="Q289" s="59"/>
      <c r="R289" s="59"/>
      <c r="S289" s="59"/>
    </row>
    <row r="290" spans="1:22" ht="15.75" customHeight="1" x14ac:dyDescent="0.25">
      <c r="K290" s="59"/>
      <c r="L290" s="59"/>
      <c r="M290" s="59"/>
      <c r="N290" s="59"/>
      <c r="O290" s="59"/>
      <c r="P290" s="59"/>
      <c r="Q290" s="59"/>
      <c r="R290" s="59"/>
      <c r="S290" s="59"/>
    </row>
    <row r="291" spans="1:22" ht="15.75" customHeight="1" x14ac:dyDescent="0.25"/>
    <row r="292" spans="1:22" ht="15.75" customHeight="1" x14ac:dyDescent="0.25"/>
    <row r="293" spans="1:22" ht="15.75" customHeight="1" x14ac:dyDescent="0.25"/>
    <row r="294" spans="1:22" ht="15.75" customHeight="1" x14ac:dyDescent="0.25">
      <c r="A294" s="59"/>
      <c r="B294" s="59"/>
      <c r="C294" s="59"/>
      <c r="K294" s="59"/>
      <c r="L294" s="59"/>
      <c r="M294" s="59"/>
      <c r="N294" s="59"/>
      <c r="O294" s="59"/>
      <c r="P294" s="59"/>
      <c r="Q294" s="59"/>
      <c r="R294" s="59"/>
      <c r="S294" s="59"/>
    </row>
    <row r="295" spans="1:22" ht="15.75" customHeight="1" x14ac:dyDescent="0.25"/>
    <row r="296" spans="1:22" ht="15.75" customHeight="1" x14ac:dyDescent="0.25"/>
    <row r="297" spans="1:22" ht="15.75" customHeight="1" x14ac:dyDescent="0.25">
      <c r="D297" s="4"/>
      <c r="E297" s="4"/>
      <c r="M297" s="17"/>
      <c r="N297" s="17"/>
      <c r="O297" s="17"/>
      <c r="P297" s="17"/>
      <c r="Q297" s="17"/>
      <c r="R297" s="17"/>
      <c r="S297" s="17"/>
      <c r="T297" s="17"/>
      <c r="U297" s="17"/>
      <c r="V297" s="17"/>
    </row>
    <row r="298" spans="1:22" ht="15.75" customHeight="1" x14ac:dyDescent="0.25">
      <c r="D298" s="4"/>
      <c r="E298" s="4"/>
      <c r="M298" s="17"/>
      <c r="N298" s="17"/>
      <c r="O298" s="17"/>
      <c r="P298" s="17"/>
      <c r="Q298" s="17"/>
      <c r="R298" s="17"/>
      <c r="S298" s="17"/>
      <c r="T298" s="17"/>
      <c r="U298" s="17"/>
      <c r="V298" s="17"/>
    </row>
    <row r="299" spans="1:22" ht="15.75" customHeight="1" x14ac:dyDescent="0.25">
      <c r="D299" s="4"/>
      <c r="E299" s="4"/>
      <c r="M299" s="17"/>
      <c r="N299" s="17"/>
      <c r="O299" s="17"/>
      <c r="P299" s="17"/>
      <c r="Q299" s="17"/>
      <c r="R299" s="17"/>
      <c r="S299" s="17"/>
      <c r="T299" s="17"/>
      <c r="U299" s="17"/>
      <c r="V299" s="17"/>
    </row>
    <row r="300" spans="1:22" ht="15.75" customHeight="1" x14ac:dyDescent="0.25">
      <c r="D300" s="4"/>
      <c r="E300" s="4"/>
      <c r="M300" s="17"/>
      <c r="N300" s="17"/>
      <c r="O300" s="17"/>
      <c r="P300" s="17"/>
      <c r="Q300" s="17"/>
      <c r="R300" s="17"/>
      <c r="S300" s="17"/>
      <c r="T300" s="17"/>
      <c r="U300" s="17"/>
      <c r="V300" s="17"/>
    </row>
    <row r="301" spans="1:22" ht="15.75" customHeight="1" x14ac:dyDescent="0.25">
      <c r="D301" s="4"/>
      <c r="E301" s="4"/>
      <c r="M301" s="17"/>
      <c r="N301" s="17"/>
      <c r="O301" s="17"/>
      <c r="P301" s="17"/>
      <c r="Q301" s="17"/>
      <c r="R301" s="17"/>
      <c r="S301" s="17"/>
      <c r="T301" s="17"/>
      <c r="U301" s="17"/>
      <c r="V301" s="17"/>
    </row>
    <row r="302" spans="1:22" ht="15.75" customHeight="1" x14ac:dyDescent="0.25">
      <c r="D302" s="4"/>
      <c r="E302" s="4"/>
      <c r="M302" s="17"/>
      <c r="N302" s="17"/>
      <c r="O302" s="17"/>
      <c r="P302" s="17"/>
      <c r="Q302" s="17"/>
      <c r="R302" s="17"/>
      <c r="S302" s="17"/>
      <c r="T302" s="17"/>
      <c r="U302" s="17"/>
      <c r="V302" s="17"/>
    </row>
    <row r="303" spans="1:22" ht="15.75" customHeight="1" x14ac:dyDescent="0.25">
      <c r="D303" s="4"/>
      <c r="E303" s="4"/>
      <c r="M303" s="17"/>
      <c r="N303" s="17"/>
      <c r="O303" s="17"/>
      <c r="P303" s="17"/>
      <c r="Q303" s="17"/>
      <c r="R303" s="17"/>
      <c r="S303" s="17"/>
      <c r="T303" s="17"/>
      <c r="U303" s="17"/>
      <c r="V303" s="17"/>
    </row>
    <row r="304" spans="1:22" ht="15.75" customHeight="1" x14ac:dyDescent="0.25">
      <c r="D304" s="4"/>
      <c r="E304" s="4"/>
      <c r="M304" s="17"/>
      <c r="N304" s="17"/>
      <c r="O304" s="17"/>
      <c r="P304" s="17"/>
      <c r="Q304" s="17"/>
      <c r="R304" s="17"/>
      <c r="S304" s="17"/>
      <c r="T304" s="17"/>
      <c r="U304" s="17"/>
      <c r="V304" s="17"/>
    </row>
    <row r="305" spans="4:22" ht="15.75" customHeight="1" x14ac:dyDescent="0.25">
      <c r="D305" s="4"/>
      <c r="E305" s="4"/>
      <c r="M305" s="17"/>
      <c r="N305" s="17"/>
      <c r="O305" s="17"/>
      <c r="P305" s="17"/>
      <c r="Q305" s="17"/>
      <c r="R305" s="17"/>
      <c r="S305" s="17"/>
      <c r="T305" s="17"/>
      <c r="U305" s="17"/>
      <c r="V305" s="17"/>
    </row>
    <row r="306" spans="4:22" ht="15.75" customHeight="1" x14ac:dyDescent="0.25">
      <c r="D306" s="4"/>
      <c r="E306" s="4"/>
      <c r="M306" s="17"/>
      <c r="N306" s="17"/>
      <c r="O306" s="17"/>
      <c r="P306" s="17"/>
      <c r="Q306" s="17"/>
      <c r="R306" s="17"/>
      <c r="S306" s="17"/>
      <c r="T306" s="17"/>
      <c r="U306" s="17"/>
      <c r="V306" s="17"/>
    </row>
    <row r="307" spans="4:22" ht="15.75" customHeight="1" x14ac:dyDescent="0.25">
      <c r="D307" s="4"/>
      <c r="E307" s="4"/>
      <c r="M307" s="17"/>
      <c r="N307" s="17"/>
      <c r="O307" s="17"/>
      <c r="P307" s="17"/>
      <c r="Q307" s="17"/>
      <c r="R307" s="17"/>
      <c r="S307" s="17"/>
      <c r="T307" s="17"/>
      <c r="U307" s="17"/>
      <c r="V307" s="17"/>
    </row>
    <row r="308" spans="4:22" ht="15.75" customHeight="1" x14ac:dyDescent="0.25">
      <c r="D308" s="4"/>
      <c r="E308" s="4"/>
      <c r="M308" s="17"/>
      <c r="N308" s="17"/>
      <c r="O308" s="17"/>
      <c r="P308" s="17"/>
      <c r="Q308" s="17"/>
      <c r="R308" s="17"/>
      <c r="S308" s="17"/>
      <c r="T308" s="17"/>
      <c r="U308" s="17"/>
      <c r="V308" s="17"/>
    </row>
    <row r="309" spans="4:22" ht="15.75" customHeight="1" x14ac:dyDescent="0.25">
      <c r="D309" s="4"/>
      <c r="E309" s="4"/>
      <c r="M309" s="17"/>
      <c r="N309" s="17"/>
      <c r="O309" s="17"/>
      <c r="P309" s="17"/>
      <c r="Q309" s="17"/>
      <c r="R309" s="17"/>
      <c r="S309" s="17"/>
      <c r="T309" s="17"/>
      <c r="U309" s="17"/>
      <c r="V309" s="17"/>
    </row>
    <row r="310" spans="4:22" ht="15.75" customHeight="1" x14ac:dyDescent="0.25">
      <c r="D310" s="4"/>
      <c r="E310" s="4"/>
      <c r="M310" s="17"/>
      <c r="N310" s="17"/>
      <c r="O310" s="17"/>
      <c r="P310" s="17"/>
      <c r="Q310" s="17"/>
      <c r="R310" s="17"/>
      <c r="S310" s="17"/>
      <c r="T310" s="17"/>
      <c r="U310" s="17"/>
      <c r="V310" s="17"/>
    </row>
    <row r="311" spans="4:22" ht="15.75" customHeight="1" x14ac:dyDescent="0.25">
      <c r="D311" s="4"/>
      <c r="E311" s="4"/>
      <c r="M311" s="17"/>
      <c r="N311" s="17"/>
      <c r="O311" s="17"/>
      <c r="P311" s="17"/>
      <c r="Q311" s="17"/>
      <c r="R311" s="17"/>
      <c r="S311" s="17"/>
      <c r="T311" s="17"/>
      <c r="U311" s="17"/>
      <c r="V311" s="17"/>
    </row>
    <row r="312" spans="4:22" ht="15.75" customHeight="1" x14ac:dyDescent="0.25"/>
    <row r="313" spans="4:22" ht="15.75" customHeight="1" x14ac:dyDescent="0.25"/>
    <row r="314" spans="4:22" ht="15.75" customHeight="1" x14ac:dyDescent="0.25"/>
    <row r="315" spans="4:22" ht="15.75" customHeight="1" x14ac:dyDescent="0.25"/>
    <row r="316" spans="4:22" ht="15.75" customHeight="1" x14ac:dyDescent="0.25"/>
    <row r="317" spans="4:22" ht="15.75" customHeight="1" x14ac:dyDescent="0.25"/>
    <row r="318" spans="4:22" ht="15.75" customHeight="1" x14ac:dyDescent="0.25"/>
    <row r="319" spans="4:22" ht="15.75" customHeight="1" x14ac:dyDescent="0.25"/>
    <row r="320" spans="4:22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</sheetData>
  <mergeCells count="40">
    <mergeCell ref="N1:V1"/>
    <mergeCell ref="N2:V2"/>
    <mergeCell ref="K287:S287"/>
    <mergeCell ref="A208:C208"/>
    <mergeCell ref="G8:G9"/>
    <mergeCell ref="A1:C1"/>
    <mergeCell ref="A2:C2"/>
    <mergeCell ref="A4:V4"/>
    <mergeCell ref="T7:V7"/>
    <mergeCell ref="U8:V8"/>
    <mergeCell ref="T8:T9"/>
    <mergeCell ref="A18:C18"/>
    <mergeCell ref="A105:C105"/>
    <mergeCell ref="A176:C176"/>
    <mergeCell ref="A181:C181"/>
    <mergeCell ref="A197:C197"/>
    <mergeCell ref="N8:S8"/>
    <mergeCell ref="A8:A9"/>
    <mergeCell ref="B8:B9"/>
    <mergeCell ref="C8:C9"/>
    <mergeCell ref="A119:C119"/>
    <mergeCell ref="D8:E8"/>
    <mergeCell ref="F8:F9"/>
    <mergeCell ref="A52:C52"/>
    <mergeCell ref="A222:C222"/>
    <mergeCell ref="K290:S290"/>
    <mergeCell ref="A5:V5"/>
    <mergeCell ref="A294:C294"/>
    <mergeCell ref="K294:S294"/>
    <mergeCell ref="A246:C246"/>
    <mergeCell ref="A261:C261"/>
    <mergeCell ref="A275:C275"/>
    <mergeCell ref="A278:C278"/>
    <mergeCell ref="A288:C288"/>
    <mergeCell ref="K288:S288"/>
    <mergeCell ref="K289:S289"/>
    <mergeCell ref="H8:J8"/>
    <mergeCell ref="K8:K9"/>
    <mergeCell ref="L8:L9"/>
    <mergeCell ref="M8:M9"/>
  </mergeCells>
  <pageMargins left="0.7" right="0.3" top="0.5" bottom="0.5" header="0.3" footer="0.3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HỘ NGHÈO</vt:lpstr>
      <vt:lpstr>HỘ CẬN NGHÈO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2025-12-29T07:38:08Z</cp:lastPrinted>
  <dcterms:created xsi:type="dcterms:W3CDTF">2025-10-23T06:27:04Z</dcterms:created>
  <dcterms:modified xsi:type="dcterms:W3CDTF">2025-12-29T07:39:44Z</dcterms:modified>
</cp:coreProperties>
</file>